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9132"/>
  </bookViews>
  <sheets>
    <sheet name="Учебный план" sheetId="1" r:id="rId1"/>
  </sheets>
  <definedNames>
    <definedName name="_xlnm.Print_Area" localSheetId="0">'Учебный план'!$A$1:$U$66</definedName>
  </definedNames>
  <calcPr calcId="162913" refMode="R1C1"/>
</workbook>
</file>

<file path=xl/calcChain.xml><?xml version="1.0" encoding="utf-8"?>
<calcChain xmlns="http://schemas.openxmlformats.org/spreadsheetml/2006/main">
  <c r="P53" i="1" l="1"/>
  <c r="P52" i="1"/>
  <c r="O53" i="1"/>
  <c r="O52" i="1"/>
  <c r="P43" i="1"/>
  <c r="O43" i="1"/>
  <c r="P21" i="1"/>
  <c r="O21" i="1"/>
  <c r="P27" i="1"/>
  <c r="O27" i="1"/>
  <c r="P11" i="1"/>
  <c r="O11" i="1"/>
  <c r="P47" i="1" l="1"/>
  <c r="P48" i="1"/>
  <c r="P49" i="1"/>
  <c r="P50" i="1"/>
  <c r="P51" i="1"/>
  <c r="P54" i="1"/>
  <c r="P55" i="1"/>
  <c r="P56" i="1"/>
  <c r="P57" i="1"/>
  <c r="P58" i="1"/>
  <c r="P59" i="1"/>
  <c r="P60" i="1"/>
  <c r="P61" i="1"/>
  <c r="P62" i="1"/>
  <c r="P63" i="1"/>
  <c r="P46" i="1"/>
  <c r="P44" i="1"/>
  <c r="P42" i="1"/>
  <c r="O44" i="1"/>
  <c r="O42" i="1"/>
  <c r="P39" i="1"/>
  <c r="P40" i="1"/>
  <c r="P38" i="1"/>
  <c r="O39" i="1"/>
  <c r="O40" i="1"/>
  <c r="O38" i="1"/>
  <c r="P31" i="1"/>
  <c r="P32" i="1"/>
  <c r="P33" i="1"/>
  <c r="P34" i="1"/>
  <c r="P35" i="1"/>
  <c r="P36" i="1"/>
  <c r="P30" i="1"/>
  <c r="O31" i="1"/>
  <c r="O32" i="1"/>
  <c r="O33" i="1"/>
  <c r="O34" i="1"/>
  <c r="O35" i="1"/>
  <c r="O36" i="1"/>
  <c r="O30" i="1"/>
  <c r="P10" i="1"/>
  <c r="P12" i="1"/>
  <c r="P13" i="1"/>
  <c r="P14" i="1"/>
  <c r="P15" i="1"/>
  <c r="P16" i="1"/>
  <c r="P17" i="1"/>
  <c r="P18" i="1"/>
  <c r="P19" i="1"/>
  <c r="P20" i="1"/>
  <c r="P22" i="1"/>
  <c r="P23" i="1"/>
  <c r="P24" i="1"/>
  <c r="P25" i="1"/>
  <c r="P26" i="1"/>
  <c r="P28" i="1"/>
  <c r="P9" i="1"/>
  <c r="O10" i="1"/>
  <c r="O12" i="1"/>
  <c r="O13" i="1"/>
  <c r="O14" i="1"/>
  <c r="O15" i="1"/>
  <c r="O16" i="1"/>
  <c r="O17" i="1"/>
  <c r="O18" i="1"/>
  <c r="O19" i="1"/>
  <c r="O20" i="1"/>
  <c r="O22" i="1"/>
  <c r="O23" i="1"/>
  <c r="O24" i="1"/>
  <c r="O25" i="1"/>
  <c r="O26" i="1"/>
  <c r="O28" i="1"/>
  <c r="O9" i="1"/>
  <c r="O41" i="1" l="1"/>
  <c r="O45" i="1"/>
  <c r="P37" i="1"/>
  <c r="O29" i="1"/>
  <c r="P41" i="1"/>
  <c r="O37" i="1"/>
  <c r="P45" i="1"/>
  <c r="P29" i="1"/>
  <c r="O48" i="1"/>
  <c r="N64" i="1" l="1"/>
  <c r="M64" i="1"/>
  <c r="L64" i="1"/>
  <c r="K64" i="1"/>
  <c r="J64" i="1"/>
  <c r="I64" i="1"/>
  <c r="H64" i="1"/>
  <c r="G64" i="1"/>
  <c r="F64" i="1"/>
  <c r="E64" i="1"/>
  <c r="D64" i="1"/>
  <c r="O63" i="1"/>
  <c r="O62" i="1"/>
  <c r="O61" i="1"/>
  <c r="O60" i="1"/>
  <c r="O59" i="1"/>
  <c r="O58" i="1"/>
  <c r="O57" i="1"/>
  <c r="O56" i="1"/>
  <c r="O55" i="1"/>
  <c r="O54" i="1"/>
  <c r="O51" i="1"/>
  <c r="O50" i="1"/>
  <c r="O49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N41" i="1"/>
  <c r="M41" i="1"/>
  <c r="L41" i="1"/>
  <c r="K41" i="1"/>
  <c r="J41" i="1"/>
  <c r="I41" i="1"/>
  <c r="H41" i="1"/>
  <c r="G41" i="1"/>
  <c r="F41" i="1"/>
  <c r="E41" i="1"/>
  <c r="D41" i="1"/>
  <c r="N37" i="1"/>
  <c r="M37" i="1"/>
  <c r="L37" i="1"/>
  <c r="K37" i="1"/>
  <c r="J37" i="1"/>
  <c r="I37" i="1"/>
  <c r="H37" i="1"/>
  <c r="G37" i="1"/>
  <c r="F37" i="1"/>
  <c r="E37" i="1"/>
  <c r="D37" i="1"/>
  <c r="N29" i="1"/>
  <c r="M29" i="1"/>
  <c r="L29" i="1"/>
  <c r="K29" i="1"/>
  <c r="J29" i="1"/>
  <c r="I29" i="1"/>
  <c r="H29" i="1"/>
  <c r="G29" i="1"/>
  <c r="F29" i="1"/>
  <c r="E29" i="1"/>
  <c r="D29" i="1"/>
  <c r="O64" i="1" l="1"/>
  <c r="O65" i="1" s="1"/>
  <c r="H65" i="1"/>
  <c r="N65" i="1"/>
  <c r="J65" i="1"/>
  <c r="L65" i="1"/>
  <c r="G65" i="1"/>
  <c r="I65" i="1"/>
  <c r="K65" i="1"/>
  <c r="M65" i="1"/>
  <c r="P64" i="1"/>
  <c r="P65" i="1" s="1"/>
</calcChain>
</file>

<file path=xl/sharedStrings.xml><?xml version="1.0" encoding="utf-8"?>
<sst xmlns="http://schemas.openxmlformats.org/spreadsheetml/2006/main" count="155" uniqueCount="91">
  <si>
    <t>Утверждаю</t>
  </si>
  <si>
    <t>Название объединения</t>
  </si>
  <si>
    <t>Нормативный срок реализации программы</t>
  </si>
  <si>
    <t>Год обучения</t>
  </si>
  <si>
    <t>Возраст</t>
  </si>
  <si>
    <t>Количество учебных групп (заполняем в разрезе каждой группы)</t>
  </si>
  <si>
    <t>Количество часов в неделю на одну группу</t>
  </si>
  <si>
    <t>Человеко-часы</t>
  </si>
  <si>
    <t>ФИО педагога</t>
  </si>
  <si>
    <t>Согласовано</t>
  </si>
  <si>
    <t>№</t>
  </si>
  <si>
    <t>Из них (ст.6) Количество учебных групп (заполняем в разрезе каждой группы) по сертификатам финансирования (СФ)</t>
  </si>
  <si>
    <t>Из них (ст. 8) Количество детей в группе по СФ</t>
  </si>
  <si>
    <t>Количество учебных недель</t>
  </si>
  <si>
    <t>Количество учебных недель по СФ</t>
  </si>
  <si>
    <t>Направленность</t>
  </si>
  <si>
    <t>Художественная</t>
  </si>
  <si>
    <t>Количество детей в группах</t>
  </si>
  <si>
    <t>Техническая</t>
  </si>
  <si>
    <t>Туристско-краеведческая</t>
  </si>
  <si>
    <t>Социально-гуманитарная</t>
  </si>
  <si>
    <t>ИТОГО по направленности</t>
  </si>
  <si>
    <t>Из них (ст.14) Человеко-часы по СФ</t>
  </si>
  <si>
    <t>Физкультурно-спортивная</t>
  </si>
  <si>
    <t>Количество часов в неделю на одну группу по СФ</t>
  </si>
  <si>
    <t>Приложение к приказу УОиМП от 18.08.2021 № 710-о</t>
  </si>
  <si>
    <t>-</t>
  </si>
  <si>
    <t xml:space="preserve">ИТОГО </t>
  </si>
  <si>
    <t>Вакансии</t>
  </si>
  <si>
    <t>«Мастерская творчества» </t>
  </si>
  <si>
    <t>Бурыкина Татьяна Владимировна</t>
  </si>
  <si>
    <t>"Фантазия"</t>
  </si>
  <si>
    <t>«Радуга»</t>
  </si>
  <si>
    <t>Семкина Жанна Вениаминовна</t>
  </si>
  <si>
    <t>«Веселая палитра»</t>
  </si>
  <si>
    <t>«Юный художник»</t>
  </si>
  <si>
    <t>«Этюд»</t>
  </si>
  <si>
    <t>Коллектив танца  «Капельки»</t>
  </si>
  <si>
    <t>Антоновская Анастасия Ивановна</t>
  </si>
  <si>
    <t>Денисова Александра Сергеевна</t>
  </si>
  <si>
    <t>Драматический  театр «Лицедеи»</t>
  </si>
  <si>
    <t>Данилова Светлана Николаевна</t>
  </si>
  <si>
    <t>Инструментальное исполнительство (фортепиано)</t>
  </si>
  <si>
    <t>Рыбина Юлия Сергеевна</t>
  </si>
  <si>
    <t>вокальный ансамбль «Домисольки»</t>
  </si>
  <si>
    <t>академический ансамбль "Камертон"</t>
  </si>
  <si>
    <t>Коллектив танца «Шайнинг дэнс»</t>
  </si>
  <si>
    <t>"Ритм"(спортивные танцы)</t>
  </si>
  <si>
    <t>«Шахматы»</t>
  </si>
  <si>
    <t>Кольтяков Сергей Федорович</t>
  </si>
  <si>
    <t>"Робототехника"</t>
  </si>
  <si>
    <t>Коновалова Елена Анатольевна</t>
  </si>
  <si>
    <t>"Мой  край"</t>
  </si>
  <si>
    <t>Югин Юрий Михайлович</t>
  </si>
  <si>
    <t>"Юные  краеведы"</t>
  </si>
  <si>
    <t>"Дошколенок"</t>
  </si>
  <si>
    <t>"Развивайка"</t>
  </si>
  <si>
    <t>Епифанова Алена Владимировна</t>
  </si>
  <si>
    <t>"Издательское дело и журналистика"</t>
  </si>
  <si>
    <t>"Медиа-журналистика"</t>
  </si>
  <si>
    <t>"Мир в объективе"</t>
  </si>
  <si>
    <t>"Английский  для  малышей"</t>
  </si>
  <si>
    <t>Гущина Екатерина Дмитриевна</t>
  </si>
  <si>
    <t>"АВС алфавит"</t>
  </si>
  <si>
    <t>"Ознакомительный английский"</t>
  </si>
  <si>
    <t>"Веселый английский"</t>
  </si>
  <si>
    <t>"Занимательный английский"</t>
  </si>
  <si>
    <t xml:space="preserve"> </t>
  </si>
  <si>
    <t>общее количество часов по педагогу</t>
  </si>
  <si>
    <t>)</t>
  </si>
  <si>
    <t>из них по СФ</t>
  </si>
  <si>
    <t>из них по СУ</t>
  </si>
  <si>
    <t>сфера распространения/сетевое взаимодействие</t>
  </si>
  <si>
    <t>МАДОУ д/с "Ивушка"</t>
  </si>
  <si>
    <t>МАОУ Октябрьская СШ</t>
  </si>
  <si>
    <t>Коллектив танца «Райзинг Дэнс»</t>
  </si>
  <si>
    <r>
      <t>Директор ___________________ /</t>
    </r>
    <r>
      <rPr>
        <u/>
        <sz val="12"/>
        <color theme="1"/>
        <rFont val="Times New Roman"/>
        <family val="1"/>
        <charset val="204"/>
      </rPr>
      <t>Бычкова М.Н.</t>
    </r>
    <r>
      <rPr>
        <sz val="12"/>
        <color theme="1"/>
        <rFont val="Times New Roman"/>
        <family val="1"/>
        <charset val="204"/>
      </rPr>
      <t>/</t>
    </r>
  </si>
  <si>
    <r>
      <t>Начальник УО и МП __________________ /</t>
    </r>
    <r>
      <rPr>
        <u/>
        <sz val="12"/>
        <color theme="1"/>
        <rFont val="Times New Roman"/>
        <family val="1"/>
        <charset val="204"/>
      </rPr>
      <t>Казимирова С.В</t>
    </r>
    <r>
      <rPr>
        <sz val="12"/>
        <color theme="1"/>
        <rFont val="Times New Roman"/>
        <family val="1"/>
        <charset val="204"/>
      </rPr>
      <t>/</t>
    </r>
  </si>
  <si>
    <t>"Волшебная мастерская"</t>
  </si>
  <si>
    <t>МАДОУ д/с "Радуга"</t>
  </si>
  <si>
    <t>МАДОУ д/с "Мечта"</t>
  </si>
  <si>
    <t>академический ансамбль "Ягодки"</t>
  </si>
  <si>
    <t>Антони Анастасия Андреевна</t>
  </si>
  <si>
    <t>Коллектив танца «Мюзикл»</t>
  </si>
  <si>
    <t>«Чирлидинг»</t>
  </si>
  <si>
    <t xml:space="preserve">"Мувими" </t>
  </si>
  <si>
    <t>«Настольный теннис»</t>
  </si>
  <si>
    <t>"Спортиваное ориентирование"</t>
  </si>
  <si>
    <t>Овчинников Александр Михайлович</t>
  </si>
  <si>
    <t>"Азбука звуков"</t>
  </si>
  <si>
    <t>Расширенный учебный план МАУ ДО ДДТ "Каравелла" на 2023-2024  учебный год (с 08.09.2023)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</si>
</sst>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3" borderId="3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1171575</xdr:colOff>
      <xdr:row>19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34327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1171575</xdr:colOff>
      <xdr:row>19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33432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1171575</xdr:colOff>
      <xdr:row>19</xdr:row>
      <xdr:rowOff>161925</xdr:rowOff>
    </xdr:from>
    <xdr:ext cx="184731" cy="264560"/>
    <xdr:sp macro="" textlink="">
      <xdr:nvSpPr>
        <xdr:cNvPr id="4" name="TextBox 3"/>
        <xdr:cNvSpPr txBox="1"/>
      </xdr:nvSpPr>
      <xdr:spPr>
        <a:xfrm>
          <a:off x="33432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1171575</xdr:colOff>
      <xdr:row>21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34327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1171575</xdr:colOff>
      <xdr:row>20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31470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0"/>
  <sheetViews>
    <sheetView tabSelected="1" topLeftCell="A22" zoomScale="60" zoomScaleNormal="60" zoomScalePageLayoutView="60" workbookViewId="0">
      <selection activeCell="L4" sqref="L4"/>
    </sheetView>
  </sheetViews>
  <sheetFormatPr defaultColWidth="9.109375" defaultRowHeight="14.4" x14ac:dyDescent="0.3"/>
  <cols>
    <col min="1" max="1" width="17.44140625" style="6" customWidth="1"/>
    <col min="2" max="2" width="14.88671875" style="6" customWidth="1"/>
    <col min="3" max="3" width="38.88671875" style="6" customWidth="1"/>
    <col min="4" max="4" width="16.5546875" style="6" customWidth="1"/>
    <col min="5" max="5" width="10.88671875" style="6" customWidth="1"/>
    <col min="6" max="6" width="11.88671875" style="6" customWidth="1"/>
    <col min="7" max="7" width="13.44140625" style="6" customWidth="1"/>
    <col min="8" max="8" width="16.109375" style="6" customWidth="1"/>
    <col min="9" max="9" width="13.6640625" style="6" customWidth="1"/>
    <col min="10" max="10" width="13.5546875" style="6" customWidth="1"/>
    <col min="11" max="12" width="13.5546875" style="7" customWidth="1"/>
    <col min="13" max="14" width="14" style="6" customWidth="1"/>
    <col min="15" max="15" width="15.109375" style="6" customWidth="1"/>
    <col min="16" max="16" width="16.109375" style="6" customWidth="1"/>
    <col min="17" max="17" width="35.5546875" style="6" customWidth="1"/>
    <col min="18" max="18" width="27.44140625" style="6" customWidth="1"/>
    <col min="19" max="19" width="29.6640625" style="6" customWidth="1"/>
    <col min="20" max="20" width="29" style="6" customWidth="1"/>
    <col min="21" max="21" width="59.44140625" style="6" customWidth="1"/>
    <col min="22" max="16384" width="9.109375" style="6"/>
  </cols>
  <sheetData>
    <row r="1" spans="1:29" s="8" customFormat="1" ht="15.6" x14ac:dyDescent="0.3">
      <c r="C1" s="42"/>
      <c r="D1" s="42"/>
      <c r="E1" s="42"/>
      <c r="F1" s="42"/>
      <c r="G1" s="42"/>
      <c r="H1" s="42"/>
      <c r="I1" s="42"/>
      <c r="J1" s="42"/>
      <c r="K1" s="43"/>
      <c r="L1" s="43"/>
      <c r="M1" s="42"/>
      <c r="N1" s="42"/>
      <c r="O1" s="62" t="s">
        <v>25</v>
      </c>
      <c r="P1" s="62"/>
      <c r="Q1" s="6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15.6" x14ac:dyDescent="0.3">
      <c r="C2" s="63" t="s">
        <v>90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15.6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8"/>
      <c r="L3" s="28"/>
      <c r="M3" s="27"/>
      <c r="N3" s="27"/>
      <c r="O3" s="27"/>
      <c r="P3" s="27"/>
      <c r="Q3" s="27"/>
      <c r="R3" s="27"/>
      <c r="S3" s="27"/>
      <c r="T3" s="27"/>
      <c r="U3" s="27"/>
      <c r="V3" s="42"/>
      <c r="W3" s="42"/>
      <c r="X3" s="42"/>
      <c r="Y3" s="42"/>
      <c r="Z3" s="42"/>
      <c r="AA3" s="42"/>
      <c r="AB3" s="42"/>
      <c r="AC3" s="42"/>
    </row>
    <row r="4" spans="1:29" ht="27" customHeight="1" x14ac:dyDescent="0.3">
      <c r="A4" s="27"/>
      <c r="B4" s="27"/>
      <c r="C4" s="64" t="s">
        <v>0</v>
      </c>
      <c r="D4" s="64"/>
      <c r="E4" s="27"/>
      <c r="F4" s="27"/>
      <c r="G4" s="27"/>
      <c r="H4" s="27"/>
      <c r="I4" s="27"/>
      <c r="J4" s="27"/>
      <c r="K4" s="28"/>
      <c r="L4" s="28"/>
      <c r="M4" s="27"/>
      <c r="N4" s="27"/>
      <c r="O4" s="27"/>
      <c r="P4" s="27" t="s">
        <v>9</v>
      </c>
      <c r="Q4" s="27"/>
      <c r="R4" s="27"/>
      <c r="S4" s="27"/>
      <c r="T4" s="27"/>
      <c r="U4" s="27"/>
      <c r="V4" s="42"/>
      <c r="W4" s="42"/>
      <c r="X4" s="42"/>
      <c r="Y4" s="42"/>
      <c r="Z4" s="42"/>
      <c r="AA4" s="42"/>
      <c r="AB4" s="42"/>
      <c r="AC4" s="42"/>
    </row>
    <row r="5" spans="1:29" ht="33" customHeight="1" x14ac:dyDescent="0.3">
      <c r="A5" s="27"/>
      <c r="B5" s="27"/>
      <c r="C5" s="65" t="s">
        <v>76</v>
      </c>
      <c r="D5" s="65"/>
      <c r="E5" s="65"/>
      <c r="F5" s="65"/>
      <c r="G5" s="65"/>
      <c r="H5" s="65"/>
      <c r="I5" s="65"/>
      <c r="J5" s="27"/>
      <c r="K5" s="28"/>
      <c r="L5" s="28"/>
      <c r="M5" s="27"/>
      <c r="N5" s="27"/>
      <c r="O5" s="27"/>
      <c r="P5" s="65" t="s">
        <v>77</v>
      </c>
      <c r="Q5" s="65"/>
      <c r="R5" s="65"/>
      <c r="S5" s="65"/>
      <c r="T5" s="65"/>
      <c r="U5" s="65"/>
      <c r="V5" s="42"/>
      <c r="W5" s="42"/>
      <c r="X5" s="42"/>
      <c r="Y5" s="42"/>
      <c r="Z5" s="42"/>
      <c r="AA5" s="42"/>
      <c r="AB5" s="42"/>
      <c r="AC5" s="42"/>
    </row>
    <row r="6" spans="1:29" ht="15.6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7"/>
      <c r="N6" s="27"/>
      <c r="O6" s="27"/>
      <c r="P6" s="27"/>
      <c r="Q6" s="27"/>
      <c r="R6" s="27"/>
      <c r="S6" s="27"/>
      <c r="T6" s="27"/>
      <c r="U6" s="27"/>
    </row>
    <row r="7" spans="1:29" s="7" customFormat="1" ht="140.4" x14ac:dyDescent="0.3">
      <c r="A7" s="29" t="s">
        <v>15</v>
      </c>
      <c r="B7" s="30" t="s">
        <v>10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2" t="s">
        <v>11</v>
      </c>
      <c r="I7" s="1" t="s">
        <v>17</v>
      </c>
      <c r="J7" s="2" t="s">
        <v>12</v>
      </c>
      <c r="K7" s="3" t="s">
        <v>13</v>
      </c>
      <c r="L7" s="2" t="s">
        <v>14</v>
      </c>
      <c r="M7" s="1" t="s">
        <v>6</v>
      </c>
      <c r="N7" s="2" t="s">
        <v>24</v>
      </c>
      <c r="O7" s="4" t="s">
        <v>7</v>
      </c>
      <c r="P7" s="5" t="s">
        <v>22</v>
      </c>
      <c r="Q7" s="1" t="s">
        <v>8</v>
      </c>
      <c r="R7" s="31" t="s">
        <v>68</v>
      </c>
      <c r="S7" s="32" t="s">
        <v>70</v>
      </c>
      <c r="T7" s="31" t="s">
        <v>71</v>
      </c>
      <c r="U7" s="31" t="s">
        <v>72</v>
      </c>
    </row>
    <row r="8" spans="1:29" ht="16.2" x14ac:dyDescent="0.35">
      <c r="A8" s="28"/>
      <c r="B8" s="33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</row>
    <row r="9" spans="1:29" ht="36" x14ac:dyDescent="0.3">
      <c r="A9" s="68" t="s">
        <v>16</v>
      </c>
      <c r="B9" s="38">
        <v>1</v>
      </c>
      <c r="C9" s="11" t="s">
        <v>29</v>
      </c>
      <c r="D9" s="14">
        <v>1</v>
      </c>
      <c r="E9" s="14">
        <v>1</v>
      </c>
      <c r="F9" s="14">
        <v>5</v>
      </c>
      <c r="G9" s="14">
        <v>1</v>
      </c>
      <c r="H9" s="15">
        <v>1</v>
      </c>
      <c r="I9" s="14">
        <v>12</v>
      </c>
      <c r="J9" s="15">
        <v>12</v>
      </c>
      <c r="K9" s="16">
        <v>36</v>
      </c>
      <c r="L9" s="15">
        <v>16</v>
      </c>
      <c r="M9" s="14">
        <v>2</v>
      </c>
      <c r="N9" s="15">
        <v>2</v>
      </c>
      <c r="O9" s="17">
        <f>I9*M9*K9</f>
        <v>864</v>
      </c>
      <c r="P9" s="18">
        <f>J9*N9*L9</f>
        <v>384</v>
      </c>
      <c r="Q9" s="19" t="s">
        <v>30</v>
      </c>
      <c r="R9" s="51">
        <v>16</v>
      </c>
      <c r="S9" s="51">
        <v>6</v>
      </c>
      <c r="T9" s="66">
        <v>10</v>
      </c>
      <c r="U9" s="51" t="s">
        <v>73</v>
      </c>
    </row>
    <row r="10" spans="1:29" s="25" customFormat="1" ht="36" x14ac:dyDescent="0.3">
      <c r="A10" s="69"/>
      <c r="B10" s="38">
        <v>2</v>
      </c>
      <c r="C10" s="11" t="s">
        <v>29</v>
      </c>
      <c r="D10" s="14">
        <v>1</v>
      </c>
      <c r="E10" s="14">
        <v>1</v>
      </c>
      <c r="F10" s="14">
        <v>6</v>
      </c>
      <c r="G10" s="14">
        <v>1</v>
      </c>
      <c r="H10" s="15">
        <v>0</v>
      </c>
      <c r="I10" s="14">
        <v>12</v>
      </c>
      <c r="J10" s="15">
        <v>0</v>
      </c>
      <c r="K10" s="16">
        <v>36</v>
      </c>
      <c r="L10" s="15">
        <v>0</v>
      </c>
      <c r="M10" s="14">
        <v>2</v>
      </c>
      <c r="N10" s="15">
        <v>0</v>
      </c>
      <c r="O10" s="17">
        <f t="shared" ref="O10:O28" si="0">I10*M10*K10</f>
        <v>864</v>
      </c>
      <c r="P10" s="18">
        <f t="shared" ref="P10:P28" si="1">J10*N10*L10</f>
        <v>0</v>
      </c>
      <c r="Q10" s="19" t="s">
        <v>30</v>
      </c>
      <c r="R10" s="56"/>
      <c r="S10" s="56"/>
      <c r="T10" s="67"/>
      <c r="U10" s="56"/>
    </row>
    <row r="11" spans="1:29" s="26" customFormat="1" ht="36" x14ac:dyDescent="0.3">
      <c r="A11" s="69"/>
      <c r="B11" s="38">
        <v>4</v>
      </c>
      <c r="C11" s="11" t="s">
        <v>29</v>
      </c>
      <c r="D11" s="46">
        <v>1</v>
      </c>
      <c r="E11" s="46">
        <v>1</v>
      </c>
      <c r="F11" s="46">
        <v>6</v>
      </c>
      <c r="G11" s="46">
        <v>1</v>
      </c>
      <c r="H11" s="15">
        <v>0</v>
      </c>
      <c r="I11" s="46">
        <v>10</v>
      </c>
      <c r="J11" s="15">
        <v>0</v>
      </c>
      <c r="K11" s="16">
        <v>36</v>
      </c>
      <c r="L11" s="15">
        <v>0</v>
      </c>
      <c r="M11" s="46">
        <v>2</v>
      </c>
      <c r="N11" s="15">
        <v>0</v>
      </c>
      <c r="O11" s="17">
        <f t="shared" ref="O11" si="2">I11*M11*K11</f>
        <v>720</v>
      </c>
      <c r="P11" s="18">
        <f t="shared" ref="P11" si="3">J11*N11*L11</f>
        <v>0</v>
      </c>
      <c r="Q11" s="19" t="s">
        <v>30</v>
      </c>
      <c r="R11" s="56"/>
      <c r="S11" s="56"/>
      <c r="T11" s="67"/>
      <c r="U11" s="44" t="s">
        <v>79</v>
      </c>
    </row>
    <row r="12" spans="1:29" ht="36" x14ac:dyDescent="0.3">
      <c r="A12" s="69"/>
      <c r="B12" s="38">
        <v>5</v>
      </c>
      <c r="C12" s="11" t="s">
        <v>29</v>
      </c>
      <c r="D12" s="14">
        <v>1</v>
      </c>
      <c r="E12" s="14">
        <v>1</v>
      </c>
      <c r="F12" s="14">
        <v>6</v>
      </c>
      <c r="G12" s="14">
        <v>1</v>
      </c>
      <c r="H12" s="15">
        <v>0</v>
      </c>
      <c r="I12" s="14">
        <v>10</v>
      </c>
      <c r="J12" s="15">
        <v>0</v>
      </c>
      <c r="K12" s="16">
        <v>36</v>
      </c>
      <c r="L12" s="15">
        <v>0</v>
      </c>
      <c r="M12" s="14">
        <v>2</v>
      </c>
      <c r="N12" s="15">
        <v>0</v>
      </c>
      <c r="O12" s="17">
        <f t="shared" si="0"/>
        <v>720</v>
      </c>
      <c r="P12" s="18">
        <f t="shared" si="1"/>
        <v>0</v>
      </c>
      <c r="Q12" s="19" t="s">
        <v>30</v>
      </c>
      <c r="R12" s="56"/>
      <c r="S12" s="56"/>
      <c r="T12" s="67"/>
      <c r="U12" s="45" t="s">
        <v>80</v>
      </c>
    </row>
    <row r="13" spans="1:29" ht="36" x14ac:dyDescent="0.3">
      <c r="A13" s="69"/>
      <c r="B13" s="38">
        <v>6</v>
      </c>
      <c r="C13" s="12" t="s">
        <v>78</v>
      </c>
      <c r="D13" s="14">
        <v>1</v>
      </c>
      <c r="E13" s="14">
        <v>1</v>
      </c>
      <c r="F13" s="14">
        <v>7</v>
      </c>
      <c r="G13" s="14">
        <v>1</v>
      </c>
      <c r="H13" s="15">
        <v>0</v>
      </c>
      <c r="I13" s="14">
        <v>12</v>
      </c>
      <c r="J13" s="15">
        <v>0</v>
      </c>
      <c r="K13" s="16">
        <v>36</v>
      </c>
      <c r="L13" s="15">
        <v>0</v>
      </c>
      <c r="M13" s="14">
        <v>4</v>
      </c>
      <c r="N13" s="15">
        <v>0</v>
      </c>
      <c r="O13" s="17">
        <f t="shared" si="0"/>
        <v>1728</v>
      </c>
      <c r="P13" s="18">
        <f t="shared" si="1"/>
        <v>0</v>
      </c>
      <c r="Q13" s="19" t="s">
        <v>30</v>
      </c>
      <c r="R13" s="56"/>
      <c r="S13" s="56"/>
      <c r="T13" s="67"/>
      <c r="U13" s="48"/>
    </row>
    <row r="14" spans="1:29" ht="36" x14ac:dyDescent="0.3">
      <c r="A14" s="69"/>
      <c r="B14" s="38">
        <v>7</v>
      </c>
      <c r="C14" s="12" t="s">
        <v>31</v>
      </c>
      <c r="D14" s="14">
        <v>1</v>
      </c>
      <c r="E14" s="14">
        <v>1</v>
      </c>
      <c r="F14" s="14">
        <v>7</v>
      </c>
      <c r="G14" s="14">
        <v>1</v>
      </c>
      <c r="H14" s="15">
        <v>1</v>
      </c>
      <c r="I14" s="14">
        <v>12</v>
      </c>
      <c r="J14" s="15">
        <v>10</v>
      </c>
      <c r="K14" s="16">
        <v>36</v>
      </c>
      <c r="L14" s="15">
        <v>16</v>
      </c>
      <c r="M14" s="14">
        <v>4</v>
      </c>
      <c r="N14" s="15">
        <v>4</v>
      </c>
      <c r="O14" s="17">
        <f t="shared" si="0"/>
        <v>1728</v>
      </c>
      <c r="P14" s="18">
        <f t="shared" si="1"/>
        <v>640</v>
      </c>
      <c r="Q14" s="19" t="s">
        <v>30</v>
      </c>
      <c r="R14" s="56"/>
      <c r="S14" s="56"/>
      <c r="T14" s="67"/>
      <c r="U14" s="49"/>
    </row>
    <row r="15" spans="1:29" ht="37.5" customHeight="1" x14ac:dyDescent="0.3">
      <c r="A15" s="69"/>
      <c r="B15" s="38">
        <v>8</v>
      </c>
      <c r="C15" s="11" t="s">
        <v>32</v>
      </c>
      <c r="D15" s="14">
        <v>1</v>
      </c>
      <c r="E15" s="14">
        <v>1</v>
      </c>
      <c r="F15" s="14">
        <v>7</v>
      </c>
      <c r="G15" s="14">
        <v>1</v>
      </c>
      <c r="H15" s="15">
        <v>1</v>
      </c>
      <c r="I15" s="14">
        <v>12</v>
      </c>
      <c r="J15" s="15">
        <v>12</v>
      </c>
      <c r="K15" s="16">
        <v>36</v>
      </c>
      <c r="L15" s="15">
        <v>16</v>
      </c>
      <c r="M15" s="14">
        <v>4</v>
      </c>
      <c r="N15" s="15">
        <v>4</v>
      </c>
      <c r="O15" s="17">
        <f t="shared" si="0"/>
        <v>1728</v>
      </c>
      <c r="P15" s="18">
        <f t="shared" si="1"/>
        <v>768</v>
      </c>
      <c r="Q15" s="19" t="s">
        <v>33</v>
      </c>
      <c r="R15" s="51">
        <v>27</v>
      </c>
      <c r="S15" s="51">
        <v>18</v>
      </c>
      <c r="T15" s="57">
        <v>9</v>
      </c>
      <c r="U15" s="51"/>
    </row>
    <row r="16" spans="1:29" ht="41.25" customHeight="1" x14ac:dyDescent="0.3">
      <c r="A16" s="69"/>
      <c r="B16" s="38">
        <v>9</v>
      </c>
      <c r="C16" s="11" t="s">
        <v>32</v>
      </c>
      <c r="D16" s="14">
        <v>1</v>
      </c>
      <c r="E16" s="14">
        <v>1</v>
      </c>
      <c r="F16" s="14">
        <v>7</v>
      </c>
      <c r="G16" s="14">
        <v>1</v>
      </c>
      <c r="H16" s="15">
        <v>1</v>
      </c>
      <c r="I16" s="14">
        <v>10</v>
      </c>
      <c r="J16" s="15">
        <v>10</v>
      </c>
      <c r="K16" s="16">
        <v>36</v>
      </c>
      <c r="L16" s="15">
        <v>16</v>
      </c>
      <c r="M16" s="14">
        <v>4</v>
      </c>
      <c r="N16" s="15">
        <v>4</v>
      </c>
      <c r="O16" s="17">
        <f t="shared" si="0"/>
        <v>1440</v>
      </c>
      <c r="P16" s="18">
        <f t="shared" si="1"/>
        <v>640</v>
      </c>
      <c r="Q16" s="19" t="s">
        <v>33</v>
      </c>
      <c r="R16" s="56"/>
      <c r="S16" s="56"/>
      <c r="T16" s="58"/>
      <c r="U16" s="56"/>
    </row>
    <row r="17" spans="1:21" ht="37.5" customHeight="1" x14ac:dyDescent="0.3">
      <c r="A17" s="69"/>
      <c r="B17" s="38">
        <v>10</v>
      </c>
      <c r="C17" s="11" t="s">
        <v>34</v>
      </c>
      <c r="D17" s="14">
        <v>1</v>
      </c>
      <c r="E17" s="14">
        <v>1</v>
      </c>
      <c r="F17" s="14">
        <v>8</v>
      </c>
      <c r="G17" s="14">
        <v>1</v>
      </c>
      <c r="H17" s="15">
        <v>1</v>
      </c>
      <c r="I17" s="14">
        <v>12</v>
      </c>
      <c r="J17" s="15">
        <v>10</v>
      </c>
      <c r="K17" s="16">
        <v>36</v>
      </c>
      <c r="L17" s="15">
        <v>16</v>
      </c>
      <c r="M17" s="14">
        <v>6</v>
      </c>
      <c r="N17" s="15">
        <v>6</v>
      </c>
      <c r="O17" s="17">
        <f t="shared" si="0"/>
        <v>2592</v>
      </c>
      <c r="P17" s="18">
        <f t="shared" si="1"/>
        <v>960</v>
      </c>
      <c r="Q17" s="19" t="s">
        <v>33</v>
      </c>
      <c r="R17" s="56"/>
      <c r="S17" s="56"/>
      <c r="T17" s="58"/>
      <c r="U17" s="56"/>
    </row>
    <row r="18" spans="1:21" ht="39.75" customHeight="1" x14ac:dyDescent="0.3">
      <c r="A18" s="69"/>
      <c r="B18" s="38">
        <v>11</v>
      </c>
      <c r="C18" s="11" t="s">
        <v>35</v>
      </c>
      <c r="D18" s="14">
        <v>1</v>
      </c>
      <c r="E18" s="14">
        <v>1</v>
      </c>
      <c r="F18" s="14">
        <v>9</v>
      </c>
      <c r="G18" s="14">
        <v>1</v>
      </c>
      <c r="H18" s="15">
        <v>0</v>
      </c>
      <c r="I18" s="14">
        <v>12</v>
      </c>
      <c r="J18" s="15">
        <v>0</v>
      </c>
      <c r="K18" s="16">
        <v>36</v>
      </c>
      <c r="L18" s="15">
        <v>0</v>
      </c>
      <c r="M18" s="14">
        <v>9</v>
      </c>
      <c r="N18" s="15">
        <v>0</v>
      </c>
      <c r="O18" s="17">
        <f t="shared" si="0"/>
        <v>3888</v>
      </c>
      <c r="P18" s="18">
        <f t="shared" si="1"/>
        <v>0</v>
      </c>
      <c r="Q18" s="19" t="s">
        <v>33</v>
      </c>
      <c r="R18" s="56"/>
      <c r="S18" s="56"/>
      <c r="T18" s="58"/>
      <c r="U18" s="56"/>
    </row>
    <row r="19" spans="1:21" ht="43.5" customHeight="1" x14ac:dyDescent="0.3">
      <c r="A19" s="69"/>
      <c r="B19" s="38">
        <v>12</v>
      </c>
      <c r="C19" s="11" t="s">
        <v>36</v>
      </c>
      <c r="D19" s="14">
        <v>1</v>
      </c>
      <c r="E19" s="14">
        <v>1</v>
      </c>
      <c r="F19" s="14">
        <v>6</v>
      </c>
      <c r="G19" s="14">
        <v>1</v>
      </c>
      <c r="H19" s="15">
        <v>1</v>
      </c>
      <c r="I19" s="14">
        <v>12</v>
      </c>
      <c r="J19" s="15">
        <v>12</v>
      </c>
      <c r="K19" s="16">
        <v>36</v>
      </c>
      <c r="L19" s="15">
        <v>16</v>
      </c>
      <c r="M19" s="14">
        <v>4</v>
      </c>
      <c r="N19" s="15">
        <v>4</v>
      </c>
      <c r="O19" s="17">
        <f t="shared" si="0"/>
        <v>1728</v>
      </c>
      <c r="P19" s="18">
        <f t="shared" si="1"/>
        <v>768</v>
      </c>
      <c r="Q19" s="19" t="s">
        <v>33</v>
      </c>
      <c r="R19" s="52"/>
      <c r="S19" s="52"/>
      <c r="T19" s="59"/>
      <c r="U19" s="52"/>
    </row>
    <row r="20" spans="1:21" s="9" customFormat="1" ht="43.5" customHeight="1" x14ac:dyDescent="0.3">
      <c r="A20" s="69"/>
      <c r="B20" s="38">
        <v>13</v>
      </c>
      <c r="C20" s="40" t="s">
        <v>40</v>
      </c>
      <c r="D20" s="14">
        <v>1</v>
      </c>
      <c r="E20" s="14">
        <v>1</v>
      </c>
      <c r="F20" s="14">
        <v>12</v>
      </c>
      <c r="G20" s="14">
        <v>1</v>
      </c>
      <c r="H20" s="15">
        <v>0</v>
      </c>
      <c r="I20" s="14">
        <v>10</v>
      </c>
      <c r="J20" s="15">
        <v>0</v>
      </c>
      <c r="K20" s="16">
        <v>36</v>
      </c>
      <c r="L20" s="15">
        <v>0</v>
      </c>
      <c r="M20" s="14">
        <v>4</v>
      </c>
      <c r="N20" s="15">
        <v>0</v>
      </c>
      <c r="O20" s="17">
        <f t="shared" si="0"/>
        <v>1440</v>
      </c>
      <c r="P20" s="18">
        <f t="shared" si="1"/>
        <v>0</v>
      </c>
      <c r="Q20" s="13" t="s">
        <v>41</v>
      </c>
      <c r="R20" s="14">
        <v>6</v>
      </c>
      <c r="S20" s="14">
        <v>0</v>
      </c>
      <c r="T20" s="20">
        <v>6</v>
      </c>
      <c r="U20" s="14"/>
    </row>
    <row r="21" spans="1:21" s="26" customFormat="1" ht="43.5" customHeight="1" x14ac:dyDescent="0.3">
      <c r="A21" s="69"/>
      <c r="B21" s="38">
        <v>14</v>
      </c>
      <c r="C21" s="12" t="s">
        <v>81</v>
      </c>
      <c r="D21" s="46">
        <v>1</v>
      </c>
      <c r="E21" s="46">
        <v>1</v>
      </c>
      <c r="F21" s="46">
        <v>5</v>
      </c>
      <c r="G21" s="46">
        <v>1</v>
      </c>
      <c r="H21" s="15">
        <v>0</v>
      </c>
      <c r="I21" s="46">
        <v>10</v>
      </c>
      <c r="J21" s="15">
        <v>0</v>
      </c>
      <c r="K21" s="16">
        <v>36</v>
      </c>
      <c r="L21" s="15">
        <v>0</v>
      </c>
      <c r="M21" s="46">
        <v>2</v>
      </c>
      <c r="N21" s="15">
        <v>0</v>
      </c>
      <c r="O21" s="17">
        <f t="shared" ref="O21" si="4">I21*M21*K21</f>
        <v>720</v>
      </c>
      <c r="P21" s="18">
        <f t="shared" ref="P21" si="5">J21*N21*L21</f>
        <v>0</v>
      </c>
      <c r="Q21" s="19" t="s">
        <v>43</v>
      </c>
      <c r="R21" s="51">
        <v>22</v>
      </c>
      <c r="S21" s="51">
        <v>8</v>
      </c>
      <c r="T21" s="57">
        <v>14</v>
      </c>
      <c r="U21" s="51"/>
    </row>
    <row r="22" spans="1:21" s="9" customFormat="1" ht="45.75" customHeight="1" x14ac:dyDescent="0.3">
      <c r="A22" s="69"/>
      <c r="B22" s="38">
        <v>15</v>
      </c>
      <c r="C22" s="40" t="s">
        <v>42</v>
      </c>
      <c r="D22" s="14">
        <v>5</v>
      </c>
      <c r="E22" s="14">
        <v>1</v>
      </c>
      <c r="F22" s="14">
        <v>7</v>
      </c>
      <c r="G22" s="14">
        <v>1</v>
      </c>
      <c r="H22" s="15">
        <v>0</v>
      </c>
      <c r="I22" s="14">
        <v>8</v>
      </c>
      <c r="J22" s="15">
        <v>0</v>
      </c>
      <c r="K22" s="16">
        <v>36</v>
      </c>
      <c r="L22" s="15">
        <v>0</v>
      </c>
      <c r="M22" s="14">
        <v>12</v>
      </c>
      <c r="N22" s="15">
        <v>0</v>
      </c>
      <c r="O22" s="17">
        <f t="shared" si="0"/>
        <v>3456</v>
      </c>
      <c r="P22" s="18">
        <f t="shared" si="1"/>
        <v>0</v>
      </c>
      <c r="Q22" s="19" t="s">
        <v>43</v>
      </c>
      <c r="R22" s="56"/>
      <c r="S22" s="56"/>
      <c r="T22" s="58"/>
      <c r="U22" s="56"/>
    </row>
    <row r="23" spans="1:21" s="9" customFormat="1" ht="41.25" customHeight="1" x14ac:dyDescent="0.3">
      <c r="A23" s="69"/>
      <c r="B23" s="38">
        <v>16</v>
      </c>
      <c r="C23" s="11" t="s">
        <v>44</v>
      </c>
      <c r="D23" s="14">
        <v>1</v>
      </c>
      <c r="E23" s="14">
        <v>1</v>
      </c>
      <c r="F23" s="14">
        <v>6</v>
      </c>
      <c r="G23" s="14">
        <v>1</v>
      </c>
      <c r="H23" s="15">
        <v>1</v>
      </c>
      <c r="I23" s="14">
        <v>10</v>
      </c>
      <c r="J23" s="15">
        <v>10</v>
      </c>
      <c r="K23" s="16">
        <v>36</v>
      </c>
      <c r="L23" s="15">
        <v>16</v>
      </c>
      <c r="M23" s="14">
        <v>4</v>
      </c>
      <c r="N23" s="15">
        <v>4</v>
      </c>
      <c r="O23" s="17">
        <f t="shared" si="0"/>
        <v>1440</v>
      </c>
      <c r="P23" s="18">
        <f t="shared" si="1"/>
        <v>640</v>
      </c>
      <c r="Q23" s="19" t="s">
        <v>43</v>
      </c>
      <c r="R23" s="56"/>
      <c r="S23" s="56"/>
      <c r="T23" s="58"/>
      <c r="U23" s="56"/>
    </row>
    <row r="24" spans="1:21" s="9" customFormat="1" ht="42" customHeight="1" x14ac:dyDescent="0.3">
      <c r="A24" s="69"/>
      <c r="B24" s="38">
        <v>17</v>
      </c>
      <c r="C24" s="12" t="s">
        <v>45</v>
      </c>
      <c r="D24" s="14">
        <v>1</v>
      </c>
      <c r="E24" s="14">
        <v>1</v>
      </c>
      <c r="F24" s="14">
        <v>8</v>
      </c>
      <c r="G24" s="14">
        <v>1</v>
      </c>
      <c r="H24" s="15">
        <v>1</v>
      </c>
      <c r="I24" s="14">
        <v>10</v>
      </c>
      <c r="J24" s="15">
        <v>10</v>
      </c>
      <c r="K24" s="16">
        <v>36</v>
      </c>
      <c r="L24" s="15">
        <v>16</v>
      </c>
      <c r="M24" s="14">
        <v>4</v>
      </c>
      <c r="N24" s="15">
        <v>4</v>
      </c>
      <c r="O24" s="17">
        <f>I24*M24*K24</f>
        <v>1440</v>
      </c>
      <c r="P24" s="18">
        <f>J24*N24*L24</f>
        <v>640</v>
      </c>
      <c r="Q24" s="19" t="s">
        <v>43</v>
      </c>
      <c r="R24" s="52"/>
      <c r="S24" s="52"/>
      <c r="T24" s="59"/>
      <c r="U24" s="52"/>
    </row>
    <row r="25" spans="1:21" s="9" customFormat="1" ht="18" x14ac:dyDescent="0.3">
      <c r="A25" s="69"/>
      <c r="B25" s="38">
        <v>18</v>
      </c>
      <c r="C25" s="12" t="s">
        <v>75</v>
      </c>
      <c r="D25" s="14">
        <v>1</v>
      </c>
      <c r="E25" s="14">
        <v>1</v>
      </c>
      <c r="F25" s="14">
        <v>7</v>
      </c>
      <c r="G25" s="14">
        <v>1</v>
      </c>
      <c r="H25" s="15">
        <v>1</v>
      </c>
      <c r="I25" s="14">
        <v>10</v>
      </c>
      <c r="J25" s="15">
        <v>10</v>
      </c>
      <c r="K25" s="16">
        <v>36</v>
      </c>
      <c r="L25" s="15">
        <v>16</v>
      </c>
      <c r="M25" s="14">
        <v>4</v>
      </c>
      <c r="N25" s="15">
        <v>4</v>
      </c>
      <c r="O25" s="17">
        <f t="shared" si="0"/>
        <v>1440</v>
      </c>
      <c r="P25" s="18">
        <f t="shared" si="1"/>
        <v>640</v>
      </c>
      <c r="Q25" s="19" t="s">
        <v>82</v>
      </c>
      <c r="R25" s="51">
        <v>22</v>
      </c>
      <c r="S25" s="51">
        <v>13</v>
      </c>
      <c r="T25" s="57">
        <v>9</v>
      </c>
      <c r="U25" s="51"/>
    </row>
    <row r="26" spans="1:21" s="9" customFormat="1" ht="18" x14ac:dyDescent="0.3">
      <c r="A26" s="69"/>
      <c r="B26" s="38">
        <v>19</v>
      </c>
      <c r="C26" s="12" t="s">
        <v>46</v>
      </c>
      <c r="D26" s="14">
        <v>1</v>
      </c>
      <c r="E26" s="14">
        <v>1</v>
      </c>
      <c r="F26" s="14">
        <v>10</v>
      </c>
      <c r="G26" s="14">
        <v>1</v>
      </c>
      <c r="H26" s="15">
        <v>1</v>
      </c>
      <c r="I26" s="14">
        <v>10</v>
      </c>
      <c r="J26" s="15">
        <v>10</v>
      </c>
      <c r="K26" s="16">
        <v>36</v>
      </c>
      <c r="L26" s="15">
        <v>16</v>
      </c>
      <c r="M26" s="14">
        <v>6</v>
      </c>
      <c r="N26" s="15">
        <v>6</v>
      </c>
      <c r="O26" s="17">
        <f t="shared" si="0"/>
        <v>2160</v>
      </c>
      <c r="P26" s="18">
        <f t="shared" si="1"/>
        <v>960</v>
      </c>
      <c r="Q26" s="19" t="s">
        <v>82</v>
      </c>
      <c r="R26" s="56"/>
      <c r="S26" s="56"/>
      <c r="T26" s="58"/>
      <c r="U26" s="56"/>
    </row>
    <row r="27" spans="1:21" s="26" customFormat="1" ht="18" x14ac:dyDescent="0.3">
      <c r="A27" s="69"/>
      <c r="B27" s="38">
        <v>20</v>
      </c>
      <c r="C27" s="11" t="s">
        <v>37</v>
      </c>
      <c r="D27" s="46">
        <v>1</v>
      </c>
      <c r="E27" s="46">
        <v>1</v>
      </c>
      <c r="F27" s="46">
        <v>5</v>
      </c>
      <c r="G27" s="46">
        <v>1</v>
      </c>
      <c r="H27" s="15">
        <v>1</v>
      </c>
      <c r="I27" s="46">
        <v>10</v>
      </c>
      <c r="J27" s="15">
        <v>10</v>
      </c>
      <c r="K27" s="16">
        <v>36</v>
      </c>
      <c r="L27" s="15">
        <v>16</v>
      </c>
      <c r="M27" s="46">
        <v>3</v>
      </c>
      <c r="N27" s="15">
        <v>3</v>
      </c>
      <c r="O27" s="17">
        <f t="shared" ref="O27" si="6">I27*M27*K27</f>
        <v>1080</v>
      </c>
      <c r="P27" s="18">
        <f t="shared" ref="P27" si="7">J27*N27*L27</f>
        <v>480</v>
      </c>
      <c r="Q27" s="19" t="s">
        <v>82</v>
      </c>
      <c r="R27" s="56"/>
      <c r="S27" s="56"/>
      <c r="T27" s="58"/>
      <c r="U27" s="56"/>
    </row>
    <row r="28" spans="1:21" s="9" customFormat="1" ht="18" x14ac:dyDescent="0.3">
      <c r="A28" s="69"/>
      <c r="B28" s="38">
        <v>21</v>
      </c>
      <c r="C28" s="12" t="s">
        <v>83</v>
      </c>
      <c r="D28" s="14">
        <v>1</v>
      </c>
      <c r="E28" s="14">
        <v>1</v>
      </c>
      <c r="F28" s="14">
        <v>12</v>
      </c>
      <c r="G28" s="14">
        <v>1</v>
      </c>
      <c r="H28" s="15">
        <v>0</v>
      </c>
      <c r="I28" s="14">
        <v>10</v>
      </c>
      <c r="J28" s="15">
        <v>0</v>
      </c>
      <c r="K28" s="16">
        <v>36</v>
      </c>
      <c r="L28" s="15">
        <v>0</v>
      </c>
      <c r="M28" s="14">
        <v>9</v>
      </c>
      <c r="N28" s="15">
        <v>0</v>
      </c>
      <c r="O28" s="17">
        <f t="shared" si="0"/>
        <v>3240</v>
      </c>
      <c r="P28" s="18">
        <f t="shared" si="1"/>
        <v>0</v>
      </c>
      <c r="Q28" s="19" t="s">
        <v>82</v>
      </c>
      <c r="R28" s="52"/>
      <c r="S28" s="52"/>
      <c r="T28" s="59"/>
      <c r="U28" s="52"/>
    </row>
    <row r="29" spans="1:21" s="9" customFormat="1" ht="60" customHeight="1" x14ac:dyDescent="0.35">
      <c r="A29" s="21"/>
      <c r="B29" s="22" t="s">
        <v>21</v>
      </c>
      <c r="C29" s="23"/>
      <c r="D29" s="18">
        <f t="shared" ref="D29:N29" si="8">SUM(D9:D28)</f>
        <v>24</v>
      </c>
      <c r="E29" s="18">
        <f t="shared" si="8"/>
        <v>20</v>
      </c>
      <c r="F29" s="18">
        <f t="shared" si="8"/>
        <v>146</v>
      </c>
      <c r="G29" s="18">
        <f t="shared" si="8"/>
        <v>20</v>
      </c>
      <c r="H29" s="18">
        <f t="shared" si="8"/>
        <v>11</v>
      </c>
      <c r="I29" s="18">
        <f t="shared" si="8"/>
        <v>214</v>
      </c>
      <c r="J29" s="18">
        <f t="shared" si="8"/>
        <v>116</v>
      </c>
      <c r="K29" s="18">
        <f t="shared" si="8"/>
        <v>720</v>
      </c>
      <c r="L29" s="18">
        <f t="shared" si="8"/>
        <v>176</v>
      </c>
      <c r="M29" s="18">
        <f t="shared" si="8"/>
        <v>91</v>
      </c>
      <c r="N29" s="18">
        <f t="shared" si="8"/>
        <v>45</v>
      </c>
      <c r="O29" s="18">
        <f>SUM(O9:O28)</f>
        <v>34416</v>
      </c>
      <c r="P29" s="18">
        <f>SUM(P9:P28)</f>
        <v>7520</v>
      </c>
      <c r="Q29" s="24" t="s">
        <v>26</v>
      </c>
      <c r="R29" s="14">
        <v>99</v>
      </c>
      <c r="S29" s="14">
        <v>44</v>
      </c>
      <c r="T29" s="20">
        <v>55</v>
      </c>
      <c r="U29" s="14"/>
    </row>
    <row r="30" spans="1:21" s="9" customFormat="1" ht="36" x14ac:dyDescent="0.3">
      <c r="A30" s="68" t="s">
        <v>23</v>
      </c>
      <c r="B30" s="38">
        <v>1</v>
      </c>
      <c r="C30" s="11" t="s">
        <v>47</v>
      </c>
      <c r="D30" s="14">
        <v>1</v>
      </c>
      <c r="E30" s="14">
        <v>1</v>
      </c>
      <c r="F30" s="14">
        <v>12</v>
      </c>
      <c r="G30" s="14">
        <v>1</v>
      </c>
      <c r="H30" s="15">
        <v>1</v>
      </c>
      <c r="I30" s="14">
        <v>10</v>
      </c>
      <c r="J30" s="15">
        <v>10</v>
      </c>
      <c r="K30" s="16">
        <v>36</v>
      </c>
      <c r="L30" s="15">
        <v>16</v>
      </c>
      <c r="M30" s="14">
        <v>4</v>
      </c>
      <c r="N30" s="15">
        <v>4</v>
      </c>
      <c r="O30" s="17">
        <f>I30*M30*K30</f>
        <v>1440</v>
      </c>
      <c r="P30" s="18">
        <f>J30*N30*L30</f>
        <v>640</v>
      </c>
      <c r="Q30" s="19" t="s">
        <v>38</v>
      </c>
      <c r="R30" s="51">
        <v>14</v>
      </c>
      <c r="S30" s="51">
        <v>10</v>
      </c>
      <c r="T30" s="57">
        <v>4</v>
      </c>
      <c r="U30" s="51"/>
    </row>
    <row r="31" spans="1:21" s="26" customFormat="1" ht="36" x14ac:dyDescent="0.3">
      <c r="A31" s="69"/>
      <c r="B31" s="38">
        <v>2</v>
      </c>
      <c r="C31" s="11" t="s">
        <v>85</v>
      </c>
      <c r="D31" s="14">
        <v>1</v>
      </c>
      <c r="E31" s="14">
        <v>1</v>
      </c>
      <c r="F31" s="14">
        <v>9</v>
      </c>
      <c r="G31" s="14">
        <v>1</v>
      </c>
      <c r="H31" s="15">
        <v>1</v>
      </c>
      <c r="I31" s="14">
        <v>10</v>
      </c>
      <c r="J31" s="15">
        <v>10</v>
      </c>
      <c r="K31" s="16">
        <v>36</v>
      </c>
      <c r="L31" s="15">
        <v>16</v>
      </c>
      <c r="M31" s="14">
        <v>6</v>
      </c>
      <c r="N31" s="15">
        <v>6</v>
      </c>
      <c r="O31" s="17">
        <f>I31*M31*K31</f>
        <v>2160</v>
      </c>
      <c r="P31" s="18">
        <f>J31*N31*L31</f>
        <v>960</v>
      </c>
      <c r="Q31" s="19" t="s">
        <v>38</v>
      </c>
      <c r="R31" s="56"/>
      <c r="S31" s="56"/>
      <c r="T31" s="58"/>
      <c r="U31" s="56"/>
    </row>
    <row r="32" spans="1:21" s="9" customFormat="1" ht="36" x14ac:dyDescent="0.3">
      <c r="A32" s="70"/>
      <c r="B32" s="38">
        <v>3</v>
      </c>
      <c r="C32" s="11" t="s">
        <v>84</v>
      </c>
      <c r="D32" s="14">
        <v>1</v>
      </c>
      <c r="E32" s="14">
        <v>1</v>
      </c>
      <c r="F32" s="14">
        <v>7</v>
      </c>
      <c r="G32" s="14">
        <v>1</v>
      </c>
      <c r="H32" s="15">
        <v>0</v>
      </c>
      <c r="I32" s="14">
        <v>10</v>
      </c>
      <c r="J32" s="15">
        <v>0</v>
      </c>
      <c r="K32" s="16">
        <v>36</v>
      </c>
      <c r="L32" s="15">
        <v>0</v>
      </c>
      <c r="M32" s="14">
        <v>4</v>
      </c>
      <c r="N32" s="15">
        <v>0</v>
      </c>
      <c r="O32" s="17">
        <f t="shared" ref="O32:O36" si="9">I32*M32*K32</f>
        <v>1440</v>
      </c>
      <c r="P32" s="18">
        <f t="shared" ref="P32:P36" si="10">J32*N32*L32</f>
        <v>0</v>
      </c>
      <c r="Q32" s="19" t="s">
        <v>38</v>
      </c>
      <c r="R32" s="52"/>
      <c r="S32" s="52"/>
      <c r="T32" s="59"/>
      <c r="U32" s="52"/>
    </row>
    <row r="33" spans="1:21" s="9" customFormat="1" ht="36.75" customHeight="1" x14ac:dyDescent="0.3">
      <c r="A33" s="70"/>
      <c r="B33" s="38">
        <v>4</v>
      </c>
      <c r="C33" s="11" t="s">
        <v>86</v>
      </c>
      <c r="D33" s="14">
        <v>1</v>
      </c>
      <c r="E33" s="14">
        <v>1</v>
      </c>
      <c r="F33" s="14">
        <v>10</v>
      </c>
      <c r="G33" s="14">
        <v>1</v>
      </c>
      <c r="H33" s="15">
        <v>0</v>
      </c>
      <c r="I33" s="14">
        <v>10</v>
      </c>
      <c r="J33" s="15">
        <v>0</v>
      </c>
      <c r="K33" s="16">
        <v>36</v>
      </c>
      <c r="L33" s="15">
        <v>0</v>
      </c>
      <c r="M33" s="14">
        <v>4</v>
      </c>
      <c r="N33" s="15">
        <v>0</v>
      </c>
      <c r="O33" s="17">
        <f t="shared" si="9"/>
        <v>1440</v>
      </c>
      <c r="P33" s="18">
        <f t="shared" si="10"/>
        <v>0</v>
      </c>
      <c r="Q33" s="19" t="s">
        <v>49</v>
      </c>
      <c r="R33" s="51">
        <v>16</v>
      </c>
      <c r="S33" s="51">
        <v>6</v>
      </c>
      <c r="T33" s="57">
        <v>10</v>
      </c>
      <c r="U33" s="51"/>
    </row>
    <row r="34" spans="1:21" s="9" customFormat="1" ht="18" x14ac:dyDescent="0.3">
      <c r="A34" s="70"/>
      <c r="B34" s="38">
        <v>5</v>
      </c>
      <c r="C34" s="13" t="s">
        <v>48</v>
      </c>
      <c r="D34" s="14">
        <v>3</v>
      </c>
      <c r="E34" s="14">
        <v>1</v>
      </c>
      <c r="F34" s="20">
        <v>6</v>
      </c>
      <c r="G34" s="14">
        <v>1</v>
      </c>
      <c r="H34" s="15">
        <v>1</v>
      </c>
      <c r="I34" s="14">
        <v>10</v>
      </c>
      <c r="J34" s="15">
        <v>10</v>
      </c>
      <c r="K34" s="16">
        <v>36</v>
      </c>
      <c r="L34" s="15">
        <v>16</v>
      </c>
      <c r="M34" s="14">
        <v>3</v>
      </c>
      <c r="N34" s="15">
        <v>3</v>
      </c>
      <c r="O34" s="17">
        <f t="shared" si="9"/>
        <v>1080</v>
      </c>
      <c r="P34" s="18">
        <f t="shared" si="10"/>
        <v>480</v>
      </c>
      <c r="Q34" s="19" t="s">
        <v>49</v>
      </c>
      <c r="R34" s="56"/>
      <c r="S34" s="56"/>
      <c r="T34" s="58"/>
      <c r="U34" s="56"/>
    </row>
    <row r="35" spans="1:21" s="9" customFormat="1" ht="18" x14ac:dyDescent="0.3">
      <c r="A35" s="70"/>
      <c r="B35" s="38">
        <v>6</v>
      </c>
      <c r="C35" s="13" t="s">
        <v>48</v>
      </c>
      <c r="D35" s="14">
        <v>3</v>
      </c>
      <c r="E35" s="14">
        <v>1</v>
      </c>
      <c r="F35" s="14">
        <v>6</v>
      </c>
      <c r="G35" s="14">
        <v>1</v>
      </c>
      <c r="H35" s="15">
        <v>1</v>
      </c>
      <c r="I35" s="14">
        <v>10</v>
      </c>
      <c r="J35" s="15">
        <v>10</v>
      </c>
      <c r="K35" s="16">
        <v>36</v>
      </c>
      <c r="L35" s="15">
        <v>16</v>
      </c>
      <c r="M35" s="14">
        <v>3</v>
      </c>
      <c r="N35" s="15">
        <v>3</v>
      </c>
      <c r="O35" s="17">
        <f t="shared" si="9"/>
        <v>1080</v>
      </c>
      <c r="P35" s="18">
        <f t="shared" si="10"/>
        <v>480</v>
      </c>
      <c r="Q35" s="19" t="s">
        <v>49</v>
      </c>
      <c r="R35" s="56"/>
      <c r="S35" s="56"/>
      <c r="T35" s="58"/>
      <c r="U35" s="56"/>
    </row>
    <row r="36" spans="1:21" s="9" customFormat="1" ht="18" x14ac:dyDescent="0.3">
      <c r="A36" s="70"/>
      <c r="B36" s="38">
        <v>7</v>
      </c>
      <c r="C36" s="13" t="s">
        <v>48</v>
      </c>
      <c r="D36" s="14">
        <v>3</v>
      </c>
      <c r="E36" s="14">
        <v>1</v>
      </c>
      <c r="F36" s="14">
        <v>6</v>
      </c>
      <c r="G36" s="14">
        <v>1</v>
      </c>
      <c r="H36" s="15">
        <v>0</v>
      </c>
      <c r="I36" s="14">
        <v>10</v>
      </c>
      <c r="J36" s="15">
        <v>0</v>
      </c>
      <c r="K36" s="16">
        <v>36</v>
      </c>
      <c r="L36" s="15">
        <v>0</v>
      </c>
      <c r="M36" s="14">
        <v>6</v>
      </c>
      <c r="N36" s="15">
        <v>0</v>
      </c>
      <c r="O36" s="17">
        <f t="shared" si="9"/>
        <v>2160</v>
      </c>
      <c r="P36" s="18">
        <f t="shared" si="10"/>
        <v>0</v>
      </c>
      <c r="Q36" s="19" t="s">
        <v>49</v>
      </c>
      <c r="R36" s="52"/>
      <c r="S36" s="52"/>
      <c r="T36" s="59"/>
      <c r="U36" s="52"/>
    </row>
    <row r="37" spans="1:21" s="9" customFormat="1" ht="56.25" customHeight="1" x14ac:dyDescent="0.35">
      <c r="A37" s="71"/>
      <c r="B37" s="39" t="s">
        <v>21</v>
      </c>
      <c r="C37" s="23"/>
      <c r="D37" s="18">
        <f t="shared" ref="D37:N37" si="11">SUM(D30:D36)</f>
        <v>13</v>
      </c>
      <c r="E37" s="18">
        <f t="shared" si="11"/>
        <v>7</v>
      </c>
      <c r="F37" s="18">
        <f t="shared" si="11"/>
        <v>56</v>
      </c>
      <c r="G37" s="18">
        <f t="shared" si="11"/>
        <v>7</v>
      </c>
      <c r="H37" s="18">
        <f t="shared" si="11"/>
        <v>4</v>
      </c>
      <c r="I37" s="18">
        <f t="shared" si="11"/>
        <v>70</v>
      </c>
      <c r="J37" s="18">
        <f t="shared" si="11"/>
        <v>40</v>
      </c>
      <c r="K37" s="18">
        <f t="shared" si="11"/>
        <v>252</v>
      </c>
      <c r="L37" s="18">
        <f t="shared" si="11"/>
        <v>64</v>
      </c>
      <c r="M37" s="18">
        <f t="shared" si="11"/>
        <v>30</v>
      </c>
      <c r="N37" s="18">
        <f t="shared" si="11"/>
        <v>16</v>
      </c>
      <c r="O37" s="18">
        <f>SUM(O30:O36)</f>
        <v>10800</v>
      </c>
      <c r="P37" s="18">
        <f>SUM(P30:P36)</f>
        <v>2560</v>
      </c>
      <c r="Q37" s="24" t="s">
        <v>26</v>
      </c>
      <c r="R37" s="14">
        <v>40</v>
      </c>
      <c r="S37" s="14">
        <v>37</v>
      </c>
      <c r="T37" s="20">
        <v>3</v>
      </c>
      <c r="U37" s="14"/>
    </row>
    <row r="38" spans="1:21" s="9" customFormat="1" ht="43.5" customHeight="1" x14ac:dyDescent="0.3">
      <c r="A38" s="68" t="s">
        <v>18</v>
      </c>
      <c r="B38" s="38">
        <v>1</v>
      </c>
      <c r="C38" s="41" t="s">
        <v>50</v>
      </c>
      <c r="D38" s="14">
        <v>3</v>
      </c>
      <c r="E38" s="14">
        <v>1</v>
      </c>
      <c r="F38" s="14">
        <v>7</v>
      </c>
      <c r="G38" s="14">
        <v>1</v>
      </c>
      <c r="H38" s="15">
        <v>1</v>
      </c>
      <c r="I38" s="14">
        <v>10</v>
      </c>
      <c r="J38" s="15">
        <v>10</v>
      </c>
      <c r="K38" s="16">
        <v>36</v>
      </c>
      <c r="L38" s="15">
        <v>16</v>
      </c>
      <c r="M38" s="14">
        <v>4</v>
      </c>
      <c r="N38" s="15">
        <v>4</v>
      </c>
      <c r="O38" s="17">
        <f>I38*M38*K38</f>
        <v>1440</v>
      </c>
      <c r="P38" s="18">
        <f>J38*N38*L38</f>
        <v>640</v>
      </c>
      <c r="Q38" s="19" t="s">
        <v>51</v>
      </c>
      <c r="R38" s="51">
        <v>12</v>
      </c>
      <c r="S38" s="51">
        <v>12</v>
      </c>
      <c r="T38" s="57">
        <v>0</v>
      </c>
      <c r="U38" s="51"/>
    </row>
    <row r="39" spans="1:21" s="9" customFormat="1" ht="40.5" customHeight="1" x14ac:dyDescent="0.3">
      <c r="A39" s="69"/>
      <c r="B39" s="38">
        <v>2</v>
      </c>
      <c r="C39" s="41" t="s">
        <v>50</v>
      </c>
      <c r="D39" s="14">
        <v>3</v>
      </c>
      <c r="E39" s="14">
        <v>2</v>
      </c>
      <c r="F39" s="14">
        <v>8</v>
      </c>
      <c r="G39" s="14">
        <v>1</v>
      </c>
      <c r="H39" s="15">
        <v>1</v>
      </c>
      <c r="I39" s="14">
        <v>10</v>
      </c>
      <c r="J39" s="15">
        <v>10</v>
      </c>
      <c r="K39" s="16">
        <v>36</v>
      </c>
      <c r="L39" s="15">
        <v>16</v>
      </c>
      <c r="M39" s="14">
        <v>4</v>
      </c>
      <c r="N39" s="15">
        <v>4</v>
      </c>
      <c r="O39" s="17">
        <f t="shared" ref="O39:O40" si="12">I39*M39*K39</f>
        <v>1440</v>
      </c>
      <c r="P39" s="18">
        <f t="shared" ref="P39:P40" si="13">J39*N39*L39</f>
        <v>640</v>
      </c>
      <c r="Q39" s="19" t="s">
        <v>51</v>
      </c>
      <c r="R39" s="56"/>
      <c r="S39" s="56"/>
      <c r="T39" s="58"/>
      <c r="U39" s="56"/>
    </row>
    <row r="40" spans="1:21" s="9" customFormat="1" ht="44.25" customHeight="1" x14ac:dyDescent="0.3">
      <c r="A40" s="69"/>
      <c r="B40" s="38">
        <v>3</v>
      </c>
      <c r="C40" s="41" t="s">
        <v>50</v>
      </c>
      <c r="D40" s="14">
        <v>3</v>
      </c>
      <c r="E40" s="14">
        <v>3</v>
      </c>
      <c r="F40" s="14">
        <v>9</v>
      </c>
      <c r="G40" s="14">
        <v>1</v>
      </c>
      <c r="H40" s="15">
        <v>1</v>
      </c>
      <c r="I40" s="14">
        <v>10</v>
      </c>
      <c r="J40" s="15">
        <v>10</v>
      </c>
      <c r="K40" s="16">
        <v>36</v>
      </c>
      <c r="L40" s="15">
        <v>16</v>
      </c>
      <c r="M40" s="14">
        <v>4</v>
      </c>
      <c r="N40" s="15">
        <v>4</v>
      </c>
      <c r="O40" s="17">
        <f t="shared" si="12"/>
        <v>1440</v>
      </c>
      <c r="P40" s="18">
        <f t="shared" si="13"/>
        <v>640</v>
      </c>
      <c r="Q40" s="19" t="s">
        <v>51</v>
      </c>
      <c r="R40" s="52"/>
      <c r="S40" s="52"/>
      <c r="T40" s="59"/>
      <c r="U40" s="52"/>
    </row>
    <row r="41" spans="1:21" s="10" customFormat="1" ht="57.75" customHeight="1" x14ac:dyDescent="0.35">
      <c r="A41" s="71"/>
      <c r="B41" s="39" t="s">
        <v>21</v>
      </c>
      <c r="C41" s="23"/>
      <c r="D41" s="18">
        <f t="shared" ref="D41:N41" si="14">SUM(D38:D40)</f>
        <v>9</v>
      </c>
      <c r="E41" s="18">
        <f t="shared" si="14"/>
        <v>6</v>
      </c>
      <c r="F41" s="18">
        <f t="shared" si="14"/>
        <v>24</v>
      </c>
      <c r="G41" s="18">
        <f t="shared" si="14"/>
        <v>3</v>
      </c>
      <c r="H41" s="18">
        <f t="shared" si="14"/>
        <v>3</v>
      </c>
      <c r="I41" s="18">
        <f t="shared" si="14"/>
        <v>30</v>
      </c>
      <c r="J41" s="18">
        <f t="shared" si="14"/>
        <v>30</v>
      </c>
      <c r="K41" s="18">
        <f t="shared" si="14"/>
        <v>108</v>
      </c>
      <c r="L41" s="18">
        <f t="shared" si="14"/>
        <v>48</v>
      </c>
      <c r="M41" s="18">
        <f t="shared" si="14"/>
        <v>12</v>
      </c>
      <c r="N41" s="18">
        <f t="shared" si="14"/>
        <v>12</v>
      </c>
      <c r="O41" s="18">
        <f>SUM(O38:O40)</f>
        <v>4320</v>
      </c>
      <c r="P41" s="18">
        <f>SUM(P38:P40)</f>
        <v>1920</v>
      </c>
      <c r="Q41" s="24" t="s">
        <v>26</v>
      </c>
      <c r="R41" s="14">
        <v>12</v>
      </c>
      <c r="S41" s="14">
        <v>12</v>
      </c>
      <c r="T41" s="20">
        <v>0</v>
      </c>
      <c r="U41" s="14"/>
    </row>
    <row r="42" spans="1:21" s="10" customFormat="1" ht="18" x14ac:dyDescent="0.3">
      <c r="A42" s="68" t="s">
        <v>19</v>
      </c>
      <c r="B42" s="38">
        <v>1</v>
      </c>
      <c r="C42" s="41" t="s">
        <v>52</v>
      </c>
      <c r="D42" s="14">
        <v>2</v>
      </c>
      <c r="E42" s="14">
        <v>1</v>
      </c>
      <c r="F42" s="14">
        <v>10</v>
      </c>
      <c r="G42" s="14">
        <v>1</v>
      </c>
      <c r="H42" s="15">
        <v>0</v>
      </c>
      <c r="I42" s="14">
        <v>15</v>
      </c>
      <c r="J42" s="15">
        <v>0</v>
      </c>
      <c r="K42" s="16">
        <v>36</v>
      </c>
      <c r="L42" s="15">
        <v>0</v>
      </c>
      <c r="M42" s="14">
        <v>9</v>
      </c>
      <c r="N42" s="15">
        <v>0</v>
      </c>
      <c r="O42" s="17">
        <f>I42*M42*K42</f>
        <v>4860</v>
      </c>
      <c r="P42" s="18">
        <f>J42*N42*L42</f>
        <v>0</v>
      </c>
      <c r="Q42" s="13" t="s">
        <v>53</v>
      </c>
      <c r="R42" s="51">
        <v>11</v>
      </c>
      <c r="S42" s="51">
        <v>2</v>
      </c>
      <c r="T42" s="57">
        <v>9</v>
      </c>
      <c r="U42" s="51" t="s">
        <v>74</v>
      </c>
    </row>
    <row r="43" spans="1:21" s="26" customFormat="1" ht="18" x14ac:dyDescent="0.3">
      <c r="A43" s="69"/>
      <c r="B43" s="38">
        <v>2</v>
      </c>
      <c r="C43" s="41" t="s">
        <v>54</v>
      </c>
      <c r="D43" s="46">
        <v>1</v>
      </c>
      <c r="E43" s="46">
        <v>1</v>
      </c>
      <c r="F43" s="46">
        <v>7</v>
      </c>
      <c r="G43" s="46">
        <v>1</v>
      </c>
      <c r="H43" s="15">
        <v>1</v>
      </c>
      <c r="I43" s="46">
        <v>24</v>
      </c>
      <c r="J43" s="15">
        <v>15</v>
      </c>
      <c r="K43" s="16">
        <v>36</v>
      </c>
      <c r="L43" s="15">
        <v>16</v>
      </c>
      <c r="M43" s="46">
        <v>2</v>
      </c>
      <c r="N43" s="15">
        <v>2</v>
      </c>
      <c r="O43" s="17">
        <f t="shared" ref="O43" si="15">I43*M43*K43</f>
        <v>1728</v>
      </c>
      <c r="P43" s="18">
        <f t="shared" ref="P43" si="16">J43*N43*L43</f>
        <v>480</v>
      </c>
      <c r="Q43" s="13" t="s">
        <v>53</v>
      </c>
      <c r="R43" s="52"/>
      <c r="S43" s="52"/>
      <c r="T43" s="59"/>
      <c r="U43" s="52"/>
    </row>
    <row r="44" spans="1:21" s="10" customFormat="1" ht="36" x14ac:dyDescent="0.3">
      <c r="A44" s="69"/>
      <c r="B44" s="38">
        <v>3</v>
      </c>
      <c r="C44" s="41" t="s">
        <v>87</v>
      </c>
      <c r="D44" s="14">
        <v>1</v>
      </c>
      <c r="E44" s="14">
        <v>1</v>
      </c>
      <c r="F44" s="14">
        <v>8</v>
      </c>
      <c r="G44" s="14">
        <v>1</v>
      </c>
      <c r="H44" s="15">
        <v>0</v>
      </c>
      <c r="I44" s="14">
        <v>15</v>
      </c>
      <c r="J44" s="15">
        <v>0</v>
      </c>
      <c r="K44" s="16">
        <v>36</v>
      </c>
      <c r="L44" s="15">
        <v>0</v>
      </c>
      <c r="M44" s="14">
        <v>9</v>
      </c>
      <c r="N44" s="15">
        <v>0</v>
      </c>
      <c r="O44" s="17">
        <f t="shared" ref="O44" si="17">I44*M44*K44</f>
        <v>4860</v>
      </c>
      <c r="P44" s="18">
        <f t="shared" ref="P44" si="18">J44*N44*L44</f>
        <v>0</v>
      </c>
      <c r="Q44" s="13" t="s">
        <v>88</v>
      </c>
      <c r="R44" s="46">
        <v>9</v>
      </c>
      <c r="S44" s="46">
        <v>0</v>
      </c>
      <c r="T44" s="47">
        <v>9</v>
      </c>
      <c r="U44" s="48" t="s">
        <v>74</v>
      </c>
    </row>
    <row r="45" spans="1:21" ht="54" customHeight="1" x14ac:dyDescent="0.35">
      <c r="A45" s="71"/>
      <c r="B45" s="39" t="s">
        <v>21</v>
      </c>
      <c r="C45" s="23"/>
      <c r="D45" s="18">
        <f t="shared" ref="D45:P45" si="19">SUM(D42:D44)</f>
        <v>4</v>
      </c>
      <c r="E45" s="18">
        <f t="shared" si="19"/>
        <v>3</v>
      </c>
      <c r="F45" s="18">
        <f t="shared" si="19"/>
        <v>25</v>
      </c>
      <c r="G45" s="18">
        <f t="shared" si="19"/>
        <v>3</v>
      </c>
      <c r="H45" s="18">
        <f t="shared" si="19"/>
        <v>1</v>
      </c>
      <c r="I45" s="18">
        <f t="shared" si="19"/>
        <v>54</v>
      </c>
      <c r="J45" s="18">
        <f t="shared" si="19"/>
        <v>15</v>
      </c>
      <c r="K45" s="18">
        <f t="shared" si="19"/>
        <v>108</v>
      </c>
      <c r="L45" s="18">
        <f t="shared" si="19"/>
        <v>16</v>
      </c>
      <c r="M45" s="18">
        <f t="shared" si="19"/>
        <v>20</v>
      </c>
      <c r="N45" s="18">
        <f t="shared" si="19"/>
        <v>2</v>
      </c>
      <c r="O45" s="18">
        <f t="shared" si="19"/>
        <v>11448</v>
      </c>
      <c r="P45" s="18">
        <f t="shared" si="19"/>
        <v>480</v>
      </c>
      <c r="Q45" s="24" t="s">
        <v>26</v>
      </c>
      <c r="R45" s="14">
        <v>20</v>
      </c>
      <c r="S45" s="14">
        <v>9</v>
      </c>
      <c r="T45" s="20">
        <v>11</v>
      </c>
      <c r="U45" s="46"/>
    </row>
    <row r="46" spans="1:21" ht="36" x14ac:dyDescent="0.3">
      <c r="A46" s="68" t="s">
        <v>20</v>
      </c>
      <c r="B46" s="38">
        <v>1</v>
      </c>
      <c r="C46" s="41" t="s">
        <v>55</v>
      </c>
      <c r="D46" s="14">
        <v>1</v>
      </c>
      <c r="E46" s="14">
        <v>1</v>
      </c>
      <c r="F46" s="20">
        <v>6</v>
      </c>
      <c r="G46" s="14">
        <v>1</v>
      </c>
      <c r="H46" s="15">
        <v>1</v>
      </c>
      <c r="I46" s="14">
        <v>12</v>
      </c>
      <c r="J46" s="15">
        <v>12</v>
      </c>
      <c r="K46" s="16">
        <v>36</v>
      </c>
      <c r="L46" s="15">
        <v>16</v>
      </c>
      <c r="M46" s="14">
        <v>6</v>
      </c>
      <c r="N46" s="15">
        <v>6</v>
      </c>
      <c r="O46" s="17">
        <f t="shared" ref="O46:O56" si="20">I46*M46*K46</f>
        <v>2592</v>
      </c>
      <c r="P46" s="18">
        <f>J46*N46*L46</f>
        <v>1152</v>
      </c>
      <c r="Q46" s="19" t="s">
        <v>57</v>
      </c>
      <c r="R46" s="51">
        <v>16</v>
      </c>
      <c r="S46" s="51">
        <v>14</v>
      </c>
      <c r="T46" s="57">
        <v>2</v>
      </c>
      <c r="U46" s="14"/>
    </row>
    <row r="47" spans="1:21" ht="36" x14ac:dyDescent="0.3">
      <c r="A47" s="69"/>
      <c r="B47" s="38">
        <v>2</v>
      </c>
      <c r="C47" s="41" t="s">
        <v>55</v>
      </c>
      <c r="D47" s="14">
        <v>1</v>
      </c>
      <c r="E47" s="14">
        <v>1</v>
      </c>
      <c r="F47" s="20">
        <v>6</v>
      </c>
      <c r="G47" s="14">
        <v>1</v>
      </c>
      <c r="H47" s="15">
        <v>1</v>
      </c>
      <c r="I47" s="14">
        <v>12</v>
      </c>
      <c r="J47" s="15">
        <v>12</v>
      </c>
      <c r="K47" s="16">
        <v>36</v>
      </c>
      <c r="L47" s="15">
        <v>16</v>
      </c>
      <c r="M47" s="14">
        <v>6</v>
      </c>
      <c r="N47" s="15">
        <v>6</v>
      </c>
      <c r="O47" s="17">
        <f t="shared" si="20"/>
        <v>2592</v>
      </c>
      <c r="P47" s="18">
        <f t="shared" ref="P47:P63" si="21">J47*N47*L47</f>
        <v>1152</v>
      </c>
      <c r="Q47" s="19" t="s">
        <v>57</v>
      </c>
      <c r="R47" s="56"/>
      <c r="S47" s="56"/>
      <c r="T47" s="58"/>
      <c r="U47" s="14"/>
    </row>
    <row r="48" spans="1:21" s="26" customFormat="1" ht="36" x14ac:dyDescent="0.3">
      <c r="A48" s="69"/>
      <c r="B48" s="38">
        <v>3</v>
      </c>
      <c r="C48" s="41" t="s">
        <v>56</v>
      </c>
      <c r="D48" s="14">
        <v>1</v>
      </c>
      <c r="E48" s="14">
        <v>1</v>
      </c>
      <c r="F48" s="20">
        <v>5</v>
      </c>
      <c r="G48" s="14">
        <v>1</v>
      </c>
      <c r="H48" s="15">
        <v>1</v>
      </c>
      <c r="I48" s="14">
        <v>10</v>
      </c>
      <c r="J48" s="15">
        <v>10</v>
      </c>
      <c r="K48" s="16">
        <v>36</v>
      </c>
      <c r="L48" s="15">
        <v>16</v>
      </c>
      <c r="M48" s="14">
        <v>2</v>
      </c>
      <c r="N48" s="15">
        <v>0</v>
      </c>
      <c r="O48" s="17">
        <f t="shared" ref="O48" si="22">I48*M48*K48</f>
        <v>720</v>
      </c>
      <c r="P48" s="18">
        <f t="shared" si="21"/>
        <v>0</v>
      </c>
      <c r="Q48" s="19" t="s">
        <v>57</v>
      </c>
      <c r="R48" s="56"/>
      <c r="S48" s="56"/>
      <c r="T48" s="58"/>
      <c r="U48" s="46" t="s">
        <v>79</v>
      </c>
    </row>
    <row r="49" spans="1:21" ht="36" x14ac:dyDescent="0.3">
      <c r="A49" s="69"/>
      <c r="B49" s="38">
        <v>4</v>
      </c>
      <c r="C49" s="41" t="s">
        <v>89</v>
      </c>
      <c r="D49" s="14">
        <v>1</v>
      </c>
      <c r="E49" s="14">
        <v>1</v>
      </c>
      <c r="F49" s="20">
        <v>5</v>
      </c>
      <c r="G49" s="14">
        <v>1</v>
      </c>
      <c r="H49" s="15">
        <v>0</v>
      </c>
      <c r="I49" s="14">
        <v>12</v>
      </c>
      <c r="J49" s="15">
        <v>0</v>
      </c>
      <c r="K49" s="16">
        <v>36</v>
      </c>
      <c r="L49" s="15">
        <v>0</v>
      </c>
      <c r="M49" s="14">
        <v>2</v>
      </c>
      <c r="N49" s="15">
        <v>0</v>
      </c>
      <c r="O49" s="17">
        <f t="shared" si="20"/>
        <v>864</v>
      </c>
      <c r="P49" s="18">
        <f t="shared" si="21"/>
        <v>0</v>
      </c>
      <c r="Q49" s="19" t="s">
        <v>57</v>
      </c>
      <c r="R49" s="52"/>
      <c r="S49" s="52"/>
      <c r="T49" s="59"/>
      <c r="U49" s="50"/>
    </row>
    <row r="50" spans="1:21" ht="36" hidden="1" x14ac:dyDescent="0.3">
      <c r="A50" s="69"/>
      <c r="B50" s="38">
        <v>5</v>
      </c>
      <c r="C50" s="41" t="s">
        <v>58</v>
      </c>
      <c r="D50" s="14">
        <v>1</v>
      </c>
      <c r="E50" s="14">
        <v>1</v>
      </c>
      <c r="F50" s="20">
        <v>10</v>
      </c>
      <c r="G50" s="14">
        <v>1</v>
      </c>
      <c r="H50" s="15">
        <v>0</v>
      </c>
      <c r="I50" s="14">
        <v>12</v>
      </c>
      <c r="J50" s="15">
        <v>0</v>
      </c>
      <c r="K50" s="16">
        <v>36</v>
      </c>
      <c r="L50" s="15">
        <v>0</v>
      </c>
      <c r="M50" s="14">
        <v>6</v>
      </c>
      <c r="N50" s="15">
        <v>0</v>
      </c>
      <c r="O50" s="17">
        <f t="shared" si="20"/>
        <v>2592</v>
      </c>
      <c r="P50" s="18">
        <f t="shared" si="21"/>
        <v>0</v>
      </c>
      <c r="Q50" s="19" t="s">
        <v>39</v>
      </c>
      <c r="R50" s="51">
        <v>18</v>
      </c>
      <c r="S50" s="51">
        <v>0</v>
      </c>
      <c r="T50" s="57">
        <v>18</v>
      </c>
      <c r="U50" s="14"/>
    </row>
    <row r="51" spans="1:21" s="9" customFormat="1" ht="36" hidden="1" x14ac:dyDescent="0.3">
      <c r="A51" s="69"/>
      <c r="B51" s="38">
        <v>6</v>
      </c>
      <c r="C51" s="41" t="s">
        <v>59</v>
      </c>
      <c r="D51" s="14">
        <v>1</v>
      </c>
      <c r="E51" s="14">
        <v>1</v>
      </c>
      <c r="F51" s="20">
        <v>12</v>
      </c>
      <c r="G51" s="14">
        <v>1</v>
      </c>
      <c r="H51" s="15">
        <v>0</v>
      </c>
      <c r="I51" s="14">
        <v>12</v>
      </c>
      <c r="J51" s="15">
        <v>0</v>
      </c>
      <c r="K51" s="16">
        <v>36</v>
      </c>
      <c r="L51" s="15">
        <v>0</v>
      </c>
      <c r="M51" s="14">
        <v>6</v>
      </c>
      <c r="N51" s="15">
        <v>0</v>
      </c>
      <c r="O51" s="17">
        <f t="shared" si="20"/>
        <v>2592</v>
      </c>
      <c r="P51" s="18">
        <f t="shared" si="21"/>
        <v>0</v>
      </c>
      <c r="Q51" s="19" t="s">
        <v>39</v>
      </c>
      <c r="R51" s="56"/>
      <c r="S51" s="56"/>
      <c r="T51" s="58"/>
      <c r="U51" s="14"/>
    </row>
    <row r="52" spans="1:21" s="26" customFormat="1" ht="36" x14ac:dyDescent="0.3">
      <c r="A52" s="69"/>
      <c r="B52" s="38">
        <v>5</v>
      </c>
      <c r="C52" s="41" t="s">
        <v>58</v>
      </c>
      <c r="D52" s="46">
        <v>1</v>
      </c>
      <c r="E52" s="46">
        <v>1</v>
      </c>
      <c r="F52" s="47">
        <v>10</v>
      </c>
      <c r="G52" s="46">
        <v>1</v>
      </c>
      <c r="H52" s="15">
        <v>0</v>
      </c>
      <c r="I52" s="46">
        <v>10</v>
      </c>
      <c r="J52" s="15">
        <v>0</v>
      </c>
      <c r="K52" s="16">
        <v>36</v>
      </c>
      <c r="L52" s="15">
        <v>0</v>
      </c>
      <c r="M52" s="46">
        <v>6</v>
      </c>
      <c r="N52" s="15">
        <v>0</v>
      </c>
      <c r="O52" s="17">
        <f t="shared" si="20"/>
        <v>2160</v>
      </c>
      <c r="P52" s="18">
        <f t="shared" si="21"/>
        <v>0</v>
      </c>
      <c r="Q52" s="19" t="s">
        <v>39</v>
      </c>
      <c r="R52" s="56"/>
      <c r="S52" s="56"/>
      <c r="T52" s="58"/>
      <c r="U52" s="51"/>
    </row>
    <row r="53" spans="1:21" s="26" customFormat="1" ht="36" x14ac:dyDescent="0.3">
      <c r="A53" s="69"/>
      <c r="B53" s="38">
        <v>6</v>
      </c>
      <c r="C53" s="41" t="s">
        <v>59</v>
      </c>
      <c r="D53" s="46">
        <v>1</v>
      </c>
      <c r="E53" s="46">
        <v>1</v>
      </c>
      <c r="F53" s="47">
        <v>12</v>
      </c>
      <c r="G53" s="46">
        <v>1</v>
      </c>
      <c r="H53" s="15">
        <v>0</v>
      </c>
      <c r="I53" s="46">
        <v>12</v>
      </c>
      <c r="J53" s="15">
        <v>0</v>
      </c>
      <c r="K53" s="16">
        <v>36</v>
      </c>
      <c r="L53" s="15">
        <v>0</v>
      </c>
      <c r="M53" s="46">
        <v>6</v>
      </c>
      <c r="N53" s="15">
        <v>0</v>
      </c>
      <c r="O53" s="17">
        <f t="shared" si="20"/>
        <v>2592</v>
      </c>
      <c r="P53" s="18">
        <f t="shared" si="21"/>
        <v>0</v>
      </c>
      <c r="Q53" s="19" t="s">
        <v>39</v>
      </c>
      <c r="R53" s="56"/>
      <c r="S53" s="56"/>
      <c r="T53" s="58"/>
      <c r="U53" s="56"/>
    </row>
    <row r="54" spans="1:21" s="9" customFormat="1" ht="35.25" customHeight="1" x14ac:dyDescent="0.3">
      <c r="A54" s="69"/>
      <c r="B54" s="38">
        <v>7</v>
      </c>
      <c r="C54" s="41" t="s">
        <v>60</v>
      </c>
      <c r="D54" s="14">
        <v>1</v>
      </c>
      <c r="E54" s="14">
        <v>1</v>
      </c>
      <c r="F54" s="20">
        <v>11</v>
      </c>
      <c r="G54" s="14">
        <v>1</v>
      </c>
      <c r="H54" s="15">
        <v>0</v>
      </c>
      <c r="I54" s="14">
        <v>10</v>
      </c>
      <c r="J54" s="15">
        <v>0</v>
      </c>
      <c r="K54" s="16">
        <v>36</v>
      </c>
      <c r="L54" s="15">
        <v>0</v>
      </c>
      <c r="M54" s="14">
        <v>6</v>
      </c>
      <c r="N54" s="15">
        <v>0</v>
      </c>
      <c r="O54" s="17">
        <f t="shared" si="20"/>
        <v>2160</v>
      </c>
      <c r="P54" s="18">
        <f t="shared" si="21"/>
        <v>0</v>
      </c>
      <c r="Q54" s="19" t="s">
        <v>39</v>
      </c>
      <c r="R54" s="52"/>
      <c r="S54" s="52"/>
      <c r="T54" s="59"/>
      <c r="U54" s="52"/>
    </row>
    <row r="55" spans="1:21" s="9" customFormat="1" ht="36" hidden="1" x14ac:dyDescent="0.3">
      <c r="A55" s="69"/>
      <c r="B55" s="38">
        <v>8</v>
      </c>
      <c r="C55" s="41" t="s">
        <v>61</v>
      </c>
      <c r="D55" s="14">
        <v>1</v>
      </c>
      <c r="E55" s="14">
        <v>1</v>
      </c>
      <c r="F55" s="20">
        <v>5</v>
      </c>
      <c r="G55" s="14">
        <v>1</v>
      </c>
      <c r="H55" s="15">
        <v>1</v>
      </c>
      <c r="I55" s="14">
        <v>12</v>
      </c>
      <c r="J55" s="15">
        <v>12</v>
      </c>
      <c r="K55" s="16">
        <v>36</v>
      </c>
      <c r="L55" s="15">
        <v>16</v>
      </c>
      <c r="M55" s="14">
        <v>2</v>
      </c>
      <c r="N55" s="15">
        <v>2</v>
      </c>
      <c r="O55" s="17">
        <f t="shared" si="20"/>
        <v>864</v>
      </c>
      <c r="P55" s="18">
        <f t="shared" si="21"/>
        <v>384</v>
      </c>
      <c r="Q55" s="13" t="s">
        <v>62</v>
      </c>
      <c r="R55" s="60">
        <v>22</v>
      </c>
      <c r="S55" s="60">
        <v>18</v>
      </c>
      <c r="T55" s="61">
        <v>4</v>
      </c>
      <c r="U55" s="51" t="s">
        <v>73</v>
      </c>
    </row>
    <row r="56" spans="1:21" s="9" customFormat="1" ht="36" x14ac:dyDescent="0.3">
      <c r="A56" s="69"/>
      <c r="B56" s="38">
        <v>8</v>
      </c>
      <c r="C56" s="41" t="s">
        <v>61</v>
      </c>
      <c r="D56" s="14">
        <v>1</v>
      </c>
      <c r="E56" s="14">
        <v>1</v>
      </c>
      <c r="F56" s="14">
        <v>5</v>
      </c>
      <c r="G56" s="14">
        <v>1</v>
      </c>
      <c r="H56" s="15">
        <v>1</v>
      </c>
      <c r="I56" s="14">
        <v>12</v>
      </c>
      <c r="J56" s="15">
        <v>12</v>
      </c>
      <c r="K56" s="16">
        <v>36</v>
      </c>
      <c r="L56" s="15">
        <v>16</v>
      </c>
      <c r="M56" s="14">
        <v>2</v>
      </c>
      <c r="N56" s="15">
        <v>2</v>
      </c>
      <c r="O56" s="17">
        <f t="shared" si="20"/>
        <v>864</v>
      </c>
      <c r="P56" s="18">
        <f t="shared" si="21"/>
        <v>384</v>
      </c>
      <c r="Q56" s="13" t="s">
        <v>62</v>
      </c>
      <c r="R56" s="60"/>
      <c r="S56" s="60"/>
      <c r="T56" s="61"/>
      <c r="U56" s="52"/>
    </row>
    <row r="57" spans="1:21" s="9" customFormat="1" ht="36" x14ac:dyDescent="0.3">
      <c r="A57" s="69"/>
      <c r="B57" s="38">
        <v>9</v>
      </c>
      <c r="C57" s="41" t="s">
        <v>61</v>
      </c>
      <c r="D57" s="14">
        <v>1</v>
      </c>
      <c r="E57" s="14">
        <v>1</v>
      </c>
      <c r="F57" s="14">
        <v>5</v>
      </c>
      <c r="G57" s="14">
        <v>1</v>
      </c>
      <c r="H57" s="15">
        <v>0</v>
      </c>
      <c r="I57" s="14">
        <v>12</v>
      </c>
      <c r="J57" s="15">
        <v>0</v>
      </c>
      <c r="K57" s="16">
        <v>36</v>
      </c>
      <c r="L57" s="15">
        <v>0</v>
      </c>
      <c r="M57" s="14">
        <v>2</v>
      </c>
      <c r="N57" s="15">
        <v>0</v>
      </c>
      <c r="O57" s="17">
        <f t="shared" ref="O57:O63" si="23">I57*M57*K57</f>
        <v>864</v>
      </c>
      <c r="P57" s="18">
        <f t="shared" si="21"/>
        <v>0</v>
      </c>
      <c r="Q57" s="13" t="s">
        <v>62</v>
      </c>
      <c r="R57" s="60"/>
      <c r="S57" s="60"/>
      <c r="T57" s="61"/>
      <c r="U57" s="46" t="s">
        <v>73</v>
      </c>
    </row>
    <row r="58" spans="1:21" s="9" customFormat="1" ht="36" x14ac:dyDescent="0.3">
      <c r="A58" s="69"/>
      <c r="B58" s="38">
        <v>10</v>
      </c>
      <c r="C58" s="41" t="s">
        <v>61</v>
      </c>
      <c r="D58" s="14">
        <v>1</v>
      </c>
      <c r="E58" s="14">
        <v>1</v>
      </c>
      <c r="F58" s="14">
        <v>5</v>
      </c>
      <c r="G58" s="14">
        <v>1</v>
      </c>
      <c r="H58" s="15">
        <v>0</v>
      </c>
      <c r="I58" s="14">
        <v>12</v>
      </c>
      <c r="J58" s="15">
        <v>0</v>
      </c>
      <c r="K58" s="16">
        <v>36</v>
      </c>
      <c r="L58" s="15">
        <v>0</v>
      </c>
      <c r="M58" s="14">
        <v>2</v>
      </c>
      <c r="N58" s="15">
        <v>0</v>
      </c>
      <c r="O58" s="17">
        <f t="shared" si="23"/>
        <v>864</v>
      </c>
      <c r="P58" s="18">
        <f t="shared" si="21"/>
        <v>0</v>
      </c>
      <c r="Q58" s="13" t="s">
        <v>62</v>
      </c>
      <c r="R58" s="60"/>
      <c r="S58" s="60"/>
      <c r="T58" s="61"/>
      <c r="U58" s="50"/>
    </row>
    <row r="59" spans="1:21" s="9" customFormat="1" ht="36" x14ac:dyDescent="0.3">
      <c r="A59" s="69"/>
      <c r="B59" s="38">
        <v>11</v>
      </c>
      <c r="C59" s="41" t="s">
        <v>63</v>
      </c>
      <c r="D59" s="14">
        <v>1</v>
      </c>
      <c r="E59" s="14">
        <v>1</v>
      </c>
      <c r="F59" s="14">
        <v>7</v>
      </c>
      <c r="G59" s="14">
        <v>1</v>
      </c>
      <c r="H59" s="15">
        <v>0</v>
      </c>
      <c r="I59" s="14">
        <v>12</v>
      </c>
      <c r="J59" s="15">
        <v>0</v>
      </c>
      <c r="K59" s="16">
        <v>36</v>
      </c>
      <c r="L59" s="15">
        <v>0</v>
      </c>
      <c r="M59" s="14">
        <v>3</v>
      </c>
      <c r="N59" s="15">
        <v>0</v>
      </c>
      <c r="O59" s="17">
        <f t="shared" si="23"/>
        <v>1296</v>
      </c>
      <c r="P59" s="18">
        <f t="shared" si="21"/>
        <v>0</v>
      </c>
      <c r="Q59" s="13" t="s">
        <v>62</v>
      </c>
      <c r="R59" s="60"/>
      <c r="S59" s="60"/>
      <c r="T59" s="61"/>
      <c r="U59" s="14"/>
    </row>
    <row r="60" spans="1:21" s="9" customFormat="1" ht="36" x14ac:dyDescent="0.3">
      <c r="A60" s="69"/>
      <c r="B60" s="38">
        <v>12</v>
      </c>
      <c r="C60" s="41" t="s">
        <v>64</v>
      </c>
      <c r="D60" s="14">
        <v>1</v>
      </c>
      <c r="E60" s="14">
        <v>1</v>
      </c>
      <c r="F60" s="14">
        <v>8</v>
      </c>
      <c r="G60" s="14">
        <v>1</v>
      </c>
      <c r="H60" s="15">
        <v>1</v>
      </c>
      <c r="I60" s="14">
        <v>12</v>
      </c>
      <c r="J60" s="15">
        <v>12</v>
      </c>
      <c r="K60" s="16">
        <v>36</v>
      </c>
      <c r="L60" s="15">
        <v>16</v>
      </c>
      <c r="M60" s="14">
        <v>3</v>
      </c>
      <c r="N60" s="15">
        <v>3</v>
      </c>
      <c r="O60" s="17">
        <f t="shared" si="23"/>
        <v>1296</v>
      </c>
      <c r="P60" s="18">
        <f t="shared" si="21"/>
        <v>576</v>
      </c>
      <c r="Q60" s="13" t="s">
        <v>62</v>
      </c>
      <c r="R60" s="60"/>
      <c r="S60" s="60"/>
      <c r="T60" s="61"/>
      <c r="U60" s="14"/>
    </row>
    <row r="61" spans="1:21" s="9" customFormat="1" ht="36" x14ac:dyDescent="0.3">
      <c r="A61" s="69"/>
      <c r="B61" s="38">
        <v>13</v>
      </c>
      <c r="C61" s="41" t="s">
        <v>64</v>
      </c>
      <c r="D61" s="14">
        <v>1</v>
      </c>
      <c r="E61" s="14">
        <v>1</v>
      </c>
      <c r="F61" s="14">
        <v>8</v>
      </c>
      <c r="G61" s="14">
        <v>1</v>
      </c>
      <c r="H61" s="15">
        <v>1</v>
      </c>
      <c r="I61" s="14">
        <v>12</v>
      </c>
      <c r="J61" s="15">
        <v>12</v>
      </c>
      <c r="K61" s="16">
        <v>36</v>
      </c>
      <c r="L61" s="15">
        <v>16</v>
      </c>
      <c r="M61" s="14">
        <v>3</v>
      </c>
      <c r="N61" s="15">
        <v>3</v>
      </c>
      <c r="O61" s="17">
        <f t="shared" si="23"/>
        <v>1296</v>
      </c>
      <c r="P61" s="18">
        <f t="shared" si="21"/>
        <v>576</v>
      </c>
      <c r="Q61" s="13" t="s">
        <v>62</v>
      </c>
      <c r="R61" s="60"/>
      <c r="S61" s="60"/>
      <c r="T61" s="61"/>
      <c r="U61" s="14"/>
    </row>
    <row r="62" spans="1:21" s="9" customFormat="1" ht="36" x14ac:dyDescent="0.3">
      <c r="A62" s="69"/>
      <c r="B62" s="38">
        <v>14</v>
      </c>
      <c r="C62" s="41" t="s">
        <v>65</v>
      </c>
      <c r="D62" s="14">
        <v>1</v>
      </c>
      <c r="E62" s="14">
        <v>1</v>
      </c>
      <c r="F62" s="14">
        <v>9</v>
      </c>
      <c r="G62" s="14">
        <v>1</v>
      </c>
      <c r="H62" s="15">
        <v>1</v>
      </c>
      <c r="I62" s="14">
        <v>12</v>
      </c>
      <c r="J62" s="15">
        <v>12</v>
      </c>
      <c r="K62" s="16">
        <v>36</v>
      </c>
      <c r="L62" s="15">
        <v>16</v>
      </c>
      <c r="M62" s="14">
        <v>3</v>
      </c>
      <c r="N62" s="15">
        <v>3</v>
      </c>
      <c r="O62" s="17">
        <f t="shared" si="23"/>
        <v>1296</v>
      </c>
      <c r="P62" s="18">
        <f t="shared" si="21"/>
        <v>576</v>
      </c>
      <c r="Q62" s="13" t="s">
        <v>62</v>
      </c>
      <c r="R62" s="60"/>
      <c r="S62" s="60"/>
      <c r="T62" s="61"/>
      <c r="U62" s="14"/>
    </row>
    <row r="63" spans="1:21" s="9" customFormat="1" ht="36" x14ac:dyDescent="0.3">
      <c r="A63" s="69"/>
      <c r="B63" s="38">
        <v>15</v>
      </c>
      <c r="C63" s="41" t="s">
        <v>66</v>
      </c>
      <c r="D63" s="14">
        <v>1</v>
      </c>
      <c r="E63" s="14">
        <v>1</v>
      </c>
      <c r="F63" s="14">
        <v>10</v>
      </c>
      <c r="G63" s="14">
        <v>1</v>
      </c>
      <c r="H63" s="15">
        <v>1</v>
      </c>
      <c r="I63" s="14">
        <v>12</v>
      </c>
      <c r="J63" s="15">
        <v>12</v>
      </c>
      <c r="K63" s="16">
        <v>36</v>
      </c>
      <c r="L63" s="15">
        <v>16</v>
      </c>
      <c r="M63" s="14">
        <v>4</v>
      </c>
      <c r="N63" s="15">
        <v>4</v>
      </c>
      <c r="O63" s="17">
        <f t="shared" si="23"/>
        <v>1728</v>
      </c>
      <c r="P63" s="18">
        <f t="shared" si="21"/>
        <v>768</v>
      </c>
      <c r="Q63" s="13" t="s">
        <v>62</v>
      </c>
      <c r="R63" s="60"/>
      <c r="S63" s="60"/>
      <c r="T63" s="61"/>
      <c r="U63" s="14"/>
    </row>
    <row r="64" spans="1:21" s="9" customFormat="1" ht="42" customHeight="1" x14ac:dyDescent="0.35">
      <c r="A64" s="71"/>
      <c r="B64" s="39" t="s">
        <v>21</v>
      </c>
      <c r="C64" s="23"/>
      <c r="D64" s="18">
        <f t="shared" ref="D64:P64" si="24">SUM(D46:D63)</f>
        <v>18</v>
      </c>
      <c r="E64" s="18">
        <f t="shared" si="24"/>
        <v>18</v>
      </c>
      <c r="F64" s="18">
        <f t="shared" si="24"/>
        <v>139</v>
      </c>
      <c r="G64" s="18">
        <f t="shared" si="24"/>
        <v>18</v>
      </c>
      <c r="H64" s="18">
        <f t="shared" si="24"/>
        <v>9</v>
      </c>
      <c r="I64" s="18">
        <f t="shared" si="24"/>
        <v>210</v>
      </c>
      <c r="J64" s="18">
        <f t="shared" si="24"/>
        <v>106</v>
      </c>
      <c r="K64" s="18">
        <f t="shared" si="24"/>
        <v>648</v>
      </c>
      <c r="L64" s="18">
        <f t="shared" si="24"/>
        <v>144</v>
      </c>
      <c r="M64" s="18">
        <f t="shared" si="24"/>
        <v>70</v>
      </c>
      <c r="N64" s="18">
        <f t="shared" si="24"/>
        <v>29</v>
      </c>
      <c r="O64" s="18">
        <f t="shared" si="24"/>
        <v>29232</v>
      </c>
      <c r="P64" s="18">
        <f t="shared" si="24"/>
        <v>5568</v>
      </c>
      <c r="Q64" s="14"/>
      <c r="R64" s="14">
        <v>68</v>
      </c>
      <c r="S64" s="14">
        <v>48</v>
      </c>
      <c r="T64" s="20">
        <v>20</v>
      </c>
      <c r="U64" s="14"/>
    </row>
    <row r="65" spans="1:21" s="10" customFormat="1" ht="15.6" x14ac:dyDescent="0.3">
      <c r="A65" s="29"/>
      <c r="B65" s="53" t="s">
        <v>27</v>
      </c>
      <c r="C65" s="54"/>
      <c r="D65" s="54"/>
      <c r="E65" s="54"/>
      <c r="F65" s="55"/>
      <c r="G65" s="35">
        <f t="shared" ref="G65:P65" si="25">G64+G45+G41+G37+G29</f>
        <v>51</v>
      </c>
      <c r="H65" s="35">
        <f t="shared" si="25"/>
        <v>28</v>
      </c>
      <c r="I65" s="35">
        <f t="shared" si="25"/>
        <v>578</v>
      </c>
      <c r="J65" s="35">
        <f t="shared" si="25"/>
        <v>307</v>
      </c>
      <c r="K65" s="35">
        <f t="shared" si="25"/>
        <v>1836</v>
      </c>
      <c r="L65" s="35">
        <f t="shared" si="25"/>
        <v>448</v>
      </c>
      <c r="M65" s="35">
        <f t="shared" si="25"/>
        <v>223</v>
      </c>
      <c r="N65" s="35">
        <f t="shared" si="25"/>
        <v>104</v>
      </c>
      <c r="O65" s="35">
        <f t="shared" si="25"/>
        <v>90216</v>
      </c>
      <c r="P65" s="35">
        <f t="shared" si="25"/>
        <v>18048</v>
      </c>
      <c r="Q65" s="35"/>
      <c r="R65" s="35">
        <v>245</v>
      </c>
      <c r="S65" s="35">
        <v>126</v>
      </c>
      <c r="T65" s="35">
        <v>113</v>
      </c>
      <c r="U65" s="35" t="s">
        <v>67</v>
      </c>
    </row>
    <row r="66" spans="1:21" ht="15.6" x14ac:dyDescent="0.3">
      <c r="A66" s="36"/>
      <c r="B66" s="36" t="s">
        <v>28</v>
      </c>
      <c r="C66" s="36"/>
      <c r="D66" s="36"/>
      <c r="E66" s="27"/>
      <c r="F66" s="27"/>
      <c r="G66" s="27"/>
      <c r="H66" s="27"/>
      <c r="I66" s="27"/>
      <c r="J66" s="27"/>
      <c r="K66" s="28"/>
      <c r="L66" s="28"/>
      <c r="M66" s="27">
        <v>10.6</v>
      </c>
      <c r="N66" s="27"/>
      <c r="O66" s="27"/>
      <c r="P66" s="27"/>
      <c r="Q66" s="27"/>
      <c r="R66" s="37">
        <v>10.6</v>
      </c>
      <c r="S66" s="27"/>
      <c r="T66" s="27"/>
      <c r="U66" s="27"/>
    </row>
    <row r="67" spans="1:21" ht="15.6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27"/>
      <c r="N67" s="27"/>
      <c r="O67" s="27"/>
      <c r="P67" s="27"/>
      <c r="Q67" s="27"/>
      <c r="R67" s="27"/>
      <c r="S67" s="27"/>
      <c r="T67" s="27"/>
      <c r="U67" s="27"/>
    </row>
    <row r="68" spans="1:21" ht="15.6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27"/>
      <c r="N68" s="27"/>
      <c r="O68" s="27"/>
      <c r="P68" s="27"/>
      <c r="Q68" s="27"/>
      <c r="R68" s="27"/>
      <c r="S68" s="27"/>
      <c r="T68" s="27"/>
      <c r="U68" s="27"/>
    </row>
    <row r="69" spans="1:21" ht="15.6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8"/>
      <c r="M69" s="27"/>
      <c r="N69" s="27"/>
      <c r="O69" s="27"/>
      <c r="P69" s="27"/>
      <c r="Q69" s="27"/>
      <c r="R69" s="27"/>
      <c r="S69" s="27"/>
      <c r="T69" s="27"/>
      <c r="U69" s="27"/>
    </row>
    <row r="360" spans="29:29" x14ac:dyDescent="0.3">
      <c r="AC360" s="6" t="s">
        <v>69</v>
      </c>
    </row>
  </sheetData>
  <mergeCells count="54">
    <mergeCell ref="T46:T49"/>
    <mergeCell ref="U52:U54"/>
    <mergeCell ref="U38:U40"/>
    <mergeCell ref="R42:R43"/>
    <mergeCell ref="S42:S43"/>
    <mergeCell ref="T42:T43"/>
    <mergeCell ref="U42:U43"/>
    <mergeCell ref="R50:R54"/>
    <mergeCell ref="R46:R49"/>
    <mergeCell ref="S46:S49"/>
    <mergeCell ref="R38:R40"/>
    <mergeCell ref="S38:S40"/>
    <mergeCell ref="T38:T40"/>
    <mergeCell ref="U30:U32"/>
    <mergeCell ref="U21:U24"/>
    <mergeCell ref="R33:R36"/>
    <mergeCell ref="T33:T36"/>
    <mergeCell ref="S33:S36"/>
    <mergeCell ref="U33:U36"/>
    <mergeCell ref="S21:S24"/>
    <mergeCell ref="T21:T24"/>
    <mergeCell ref="R30:R32"/>
    <mergeCell ref="S30:S32"/>
    <mergeCell ref="T30:T32"/>
    <mergeCell ref="U25:U28"/>
    <mergeCell ref="R25:R28"/>
    <mergeCell ref="S25:S28"/>
    <mergeCell ref="T25:T28"/>
    <mergeCell ref="A9:A28"/>
    <mergeCell ref="A30:A37"/>
    <mergeCell ref="A38:A41"/>
    <mergeCell ref="A42:A45"/>
    <mergeCell ref="A46:A64"/>
    <mergeCell ref="U15:U19"/>
    <mergeCell ref="U9:U10"/>
    <mergeCell ref="R21:R24"/>
    <mergeCell ref="O1:Q1"/>
    <mergeCell ref="C2:AC2"/>
    <mergeCell ref="C4:D4"/>
    <mergeCell ref="C5:I5"/>
    <mergeCell ref="P5:U5"/>
    <mergeCell ref="R9:R14"/>
    <mergeCell ref="S9:S14"/>
    <mergeCell ref="T9:T14"/>
    <mergeCell ref="R15:R19"/>
    <mergeCell ref="S15:S19"/>
    <mergeCell ref="T15:T19"/>
    <mergeCell ref="U55:U56"/>
    <mergeCell ref="B65:F65"/>
    <mergeCell ref="S50:S54"/>
    <mergeCell ref="T50:T54"/>
    <mergeCell ref="R55:R63"/>
    <mergeCell ref="S55:S63"/>
    <mergeCell ref="T55:T63"/>
  </mergeCells>
  <pageMargins left="0.25" right="0.25" top="8.2500000000000004E-2" bottom="0.47395833333333331" header="0.3" footer="0.3"/>
  <pageSetup paperSize="9" scale="32" fitToHeight="0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Учебный план</vt:lpstr>
      <vt:lpstr>'Учебный план'!Область_печати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2024-04-22T07:31:37Z</dcterms:modified>
</cp:coreProperties>
</file>